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405" windowWidth="14805" windowHeight="7710"/>
  </bookViews>
  <sheets>
    <sheet name="T-2532-07-05-01-02-005 (2)" sheetId="17" r:id="rId1"/>
  </sheets>
  <calcPr calcId="124519"/>
</workbook>
</file>

<file path=xl/calcChain.xml><?xml version="1.0" encoding="utf-8"?>
<calcChain xmlns="http://schemas.openxmlformats.org/spreadsheetml/2006/main">
  <c r="J42" i="17"/>
  <c r="J96" l="1"/>
  <c r="J89"/>
  <c r="J90"/>
  <c r="J91"/>
  <c r="J92"/>
  <c r="J93"/>
  <c r="J94"/>
  <c r="J95"/>
  <c r="J88"/>
  <c r="J86"/>
  <c r="J65"/>
  <c r="J66"/>
  <c r="J67"/>
  <c r="J68"/>
  <c r="J69"/>
  <c r="J70"/>
  <c r="J71"/>
  <c r="J72"/>
  <c r="J73"/>
  <c r="J74"/>
  <c r="J75"/>
  <c r="J76"/>
  <c r="J77"/>
  <c r="J78"/>
  <c r="J79"/>
  <c r="J80"/>
  <c r="J81"/>
  <c r="J82"/>
  <c r="J83"/>
  <c r="J84"/>
  <c r="J85"/>
  <c r="J64"/>
  <c r="J6"/>
  <c r="J7"/>
  <c r="J8"/>
  <c r="J9"/>
  <c r="J10"/>
  <c r="J11"/>
  <c r="J12"/>
  <c r="J13"/>
  <c r="J14"/>
  <c r="J15"/>
  <c r="J16"/>
  <c r="J17"/>
  <c r="J62" s="1"/>
  <c r="E99" s="1"/>
  <c r="E100" s="1"/>
  <c r="J18"/>
  <c r="J19"/>
  <c r="J20"/>
  <c r="J21"/>
  <c r="J22"/>
  <c r="J23"/>
  <c r="J24"/>
  <c r="J25"/>
  <c r="J26"/>
  <c r="J27"/>
  <c r="J28"/>
  <c r="J29"/>
  <c r="J30"/>
  <c r="J31"/>
  <c r="J32"/>
  <c r="J33"/>
  <c r="J34"/>
  <c r="J35"/>
  <c r="J36"/>
  <c r="J37"/>
  <c r="J38"/>
  <c r="J39"/>
  <c r="J40"/>
  <c r="J41"/>
  <c r="J43"/>
  <c r="J44"/>
  <c r="J45"/>
  <c r="J46"/>
  <c r="J47"/>
  <c r="J48"/>
  <c r="J49"/>
  <c r="J50"/>
  <c r="J51"/>
  <c r="J52"/>
  <c r="J53"/>
  <c r="J54"/>
  <c r="J55"/>
  <c r="J56"/>
  <c r="J57"/>
  <c r="J58"/>
  <c r="J59"/>
  <c r="J60"/>
  <c r="J61"/>
  <c r="J5"/>
  <c r="E101" l="1"/>
</calcChain>
</file>

<file path=xl/sharedStrings.xml><?xml version="1.0" encoding="utf-8"?>
<sst xmlns="http://schemas.openxmlformats.org/spreadsheetml/2006/main" count="543" uniqueCount="228">
  <si>
    <t>Sl.No.</t>
  </si>
  <si>
    <t>Particulars</t>
  </si>
  <si>
    <t>SWR10343</t>
  </si>
  <si>
    <t>EA</t>
  </si>
  <si>
    <t>SWR10393</t>
  </si>
  <si>
    <t>SWR10107</t>
  </si>
  <si>
    <t>SWR10356</t>
  </si>
  <si>
    <t>M3</t>
  </si>
  <si>
    <t>SWR20308</t>
  </si>
  <si>
    <t>SWR10206</t>
  </si>
  <si>
    <t>TO</t>
  </si>
  <si>
    <t>SWR10524</t>
  </si>
  <si>
    <t>SWR10357</t>
  </si>
  <si>
    <t>SMR11488</t>
  </si>
  <si>
    <t>KG</t>
  </si>
  <si>
    <t>SWR10359</t>
  </si>
  <si>
    <t>SWR10348</t>
  </si>
  <si>
    <t>M</t>
  </si>
  <si>
    <t>SWR10390</t>
  </si>
  <si>
    <t>SMR11487</t>
  </si>
  <si>
    <t>SWR12006</t>
  </si>
  <si>
    <t>SET</t>
  </si>
  <si>
    <t>SWR10732</t>
  </si>
  <si>
    <t>SWR10461</t>
  </si>
  <si>
    <t>SMR11482</t>
  </si>
  <si>
    <t>SMR11485</t>
  </si>
  <si>
    <t>SWR11862</t>
  </si>
  <si>
    <t>SWR10919</t>
  </si>
  <si>
    <t>RMT</t>
  </si>
  <si>
    <t>SWR10920</t>
  </si>
  <si>
    <t>SWR11890</t>
  </si>
  <si>
    <t>SMR40011</t>
  </si>
  <si>
    <t>SWR10881</t>
  </si>
  <si>
    <t>SMR40009</t>
  </si>
  <si>
    <t>SWR10877</t>
  </si>
  <si>
    <t>SWR10199</t>
  </si>
  <si>
    <t>SWR10517</t>
  </si>
  <si>
    <t>SWR10917</t>
  </si>
  <si>
    <t>Labour for Fixing of all types of clamps</t>
  </si>
  <si>
    <t>SWR11879</t>
  </si>
  <si>
    <t>SWR10869</t>
  </si>
  <si>
    <t>SWR10205</t>
  </si>
  <si>
    <t>SWR10523</t>
  </si>
  <si>
    <t>SWR10238</t>
  </si>
  <si>
    <t>SWR10556</t>
  </si>
  <si>
    <t>SSR CODES</t>
  </si>
  <si>
    <t>Schedule Cost. (Excluding GST)</t>
  </si>
  <si>
    <t>SWR34179</t>
  </si>
  <si>
    <t>Hire-JCB to Level &amp; Clear the Site</t>
  </si>
  <si>
    <t>H</t>
  </si>
  <si>
    <t>SWR33015</t>
  </si>
  <si>
    <t>Excavation in Ordinary Soil</t>
  </si>
  <si>
    <t>SWR33041</t>
  </si>
  <si>
    <t>CRS Masonary CM(1:6) 2nd Sort</t>
  </si>
  <si>
    <t>SWR33052</t>
  </si>
  <si>
    <t>S&amp;Filling with Borrowed Gravel</t>
  </si>
  <si>
    <t>SWR33403</t>
  </si>
  <si>
    <t>S&amp;F MS Security Fencing Mesh (2"X2")</t>
  </si>
  <si>
    <t>M2</t>
  </si>
  <si>
    <t>SWR20768</t>
  </si>
  <si>
    <t>Con of Plinth for 11kv VCB 1.8x1.8x0.75m</t>
  </si>
  <si>
    <t>SWR10942</t>
  </si>
  <si>
    <t>SMR40025</t>
  </si>
  <si>
    <t>SMR40070</t>
  </si>
  <si>
    <t>SWR11861</t>
  </si>
  <si>
    <t>SWR10265</t>
  </si>
  <si>
    <t>SWR10583</t>
  </si>
  <si>
    <t>SWR11701</t>
  </si>
  <si>
    <t>SWR11712</t>
  </si>
  <si>
    <t>SWR10297</t>
  </si>
  <si>
    <t>SWR10307</t>
  </si>
  <si>
    <t>SWR21241</t>
  </si>
  <si>
    <t>SMR11915</t>
  </si>
  <si>
    <t>SMR22473</t>
  </si>
  <si>
    <t>SMR40010</t>
  </si>
  <si>
    <t>SWR10879</t>
  </si>
  <si>
    <t>SWR12510</t>
  </si>
  <si>
    <t>SWR11089</t>
  </si>
  <si>
    <t>SWR10743</t>
  </si>
  <si>
    <t>SMR11435</t>
  </si>
  <si>
    <t>SWR11435</t>
  </si>
  <si>
    <t>SMR11524</t>
  </si>
  <si>
    <t>SMR11914</t>
  </si>
  <si>
    <t>SWR11380</t>
  </si>
  <si>
    <t>DR</t>
  </si>
  <si>
    <t>TOTAL Schedule Cost. (Excluding GST)</t>
  </si>
  <si>
    <t>civil works</t>
  </si>
  <si>
    <t>GST@18%</t>
  </si>
  <si>
    <t xml:space="preserve">TOTAL Schedule Cost </t>
  </si>
  <si>
    <t xml:space="preserve">  Work Type eg.,     Earth Work, Electrical  works..etc., (Upto 200 Characters)</t>
  </si>
  <si>
    <t>Item Short Description</t>
  </si>
  <si>
    <t>APSS/Morth CI.Number  (Upto 200 characters)</t>
  </si>
  <si>
    <t>Rate INR upto 2 Decimals</t>
  </si>
  <si>
    <t>UOM    (upto 50 Characters)</t>
  </si>
  <si>
    <t>Amount  INR (Upto 2 Decimals)</t>
  </si>
  <si>
    <t>Erection work</t>
  </si>
  <si>
    <t>Erection of work</t>
  </si>
  <si>
    <t>Supply work</t>
  </si>
  <si>
    <t>Supply of work</t>
  </si>
  <si>
    <t>As per relevent standard specification</t>
  </si>
  <si>
    <t>LOADING of work</t>
  </si>
  <si>
    <t>Civil work</t>
  </si>
  <si>
    <t>Estimate Quantity (Only figures)</t>
  </si>
  <si>
    <t>UNLOADING of work</t>
  </si>
  <si>
    <t>Civil of work</t>
  </si>
  <si>
    <t>SWR11039</t>
  </si>
  <si>
    <t>SWR11230</t>
  </si>
  <si>
    <t>SWR11231</t>
  </si>
  <si>
    <t>SMR40080</t>
  </si>
  <si>
    <t>LOADING of 11 KV VCBs&amp;Panel boards</t>
  </si>
  <si>
    <t>UNLOADING of 11 KV VCBs&amp;Panel boards</t>
  </si>
  <si>
    <t>UNLOADING of 11 KV AB SWCH Con 200/400 A</t>
  </si>
  <si>
    <t>LOADING of MS Channel,Angles,Flats&amp;Rods</t>
  </si>
  <si>
    <t>UNLOADING of MS Channel,Angles,Flats&amp;Rod</t>
  </si>
  <si>
    <t>LOADING of 11 KV, 10 KA LAs Line type</t>
  </si>
  <si>
    <t>UNLOADING of 11 KV, 10 KA LAs Line type</t>
  </si>
  <si>
    <t>Load-PVC Control Cable 10C</t>
  </si>
  <si>
    <t>UnLoad-PVC Control Cable 10C</t>
  </si>
  <si>
    <t>Load-11/33KV XLPE UG Cable for all sizes</t>
  </si>
  <si>
    <t>Unload-11/33KV XLPE UG Cable all sizes</t>
  </si>
  <si>
    <t>11KV UG cable</t>
  </si>
  <si>
    <t>SWR11982</t>
  </si>
  <si>
    <t>SMR40078</t>
  </si>
  <si>
    <t>SWR11990</t>
  </si>
  <si>
    <t>SWR25089</t>
  </si>
  <si>
    <t>SMR40085</t>
  </si>
  <si>
    <t>SMR11480</t>
  </si>
  <si>
    <t>SMR11483</t>
  </si>
  <si>
    <t>S&amp;E-Smart RFID marker</t>
  </si>
  <si>
    <t>SWR34446</t>
  </si>
  <si>
    <t>SMR11594</t>
  </si>
  <si>
    <t>SWR33057</t>
  </si>
  <si>
    <t>S-3/4" dia 30m PVC Braided Hose Pipe</t>
  </si>
  <si>
    <t>S-90W LED fixture set</t>
  </si>
  <si>
    <t>S&amp;Spreading of 20mm HBG Metal</t>
  </si>
  <si>
    <t>LOADING of RSJoists150 x 150 mm/RailPole</t>
  </si>
  <si>
    <t>UNLOADING of RSJoists150 x150 mm/RailPol</t>
  </si>
  <si>
    <t>Schedule  (WBS No.T-2532-07-05-01-02-005)</t>
  </si>
  <si>
    <t>SWR10385</t>
  </si>
  <si>
    <t>Erection of AB Switches, VCBs, LAs, PTs, CTs, DTRs etc Erection of 11kv VCB</t>
  </si>
  <si>
    <t>Laying of 4 core/10 core 2.5 sq. mm.Copper control cable in
aready excavation trench including cost of providing single
compress glands at both ends . Lay-4C/10C 2.5Sqmm Control Cable</t>
  </si>
  <si>
    <t>Supply of earthing pipe with materials S-GI Bolts &amp; Nuts,Washers etc.,</t>
  </si>
  <si>
    <t>Loading of 11KV AB Switch Conventional type LOADING of 11 KV AB SWCH Con 200/400 A</t>
  </si>
  <si>
    <t>Providing of RCC Collar guarding to the existing earth pits with
damaged masonry including dismantling and removing of
existing masonry and fixing the RCC collar of 0.60 M dia X
0.50 M height ERECT. OF LINES-Providing of RCC collar</t>
  </si>
  <si>
    <t>Painting of all suppports to a height of 0.3m coping with
bituminous paint (black colour) and painting of coping with two
coats of white cement (including cost of paint) Painting of supports to a height of 0.3M</t>
  </si>
  <si>
    <t>Supply of earthing pipe with materials S-Earthing GI flat 25x3 mm incl material</t>
  </si>
  <si>
    <t>Erection of pole in position, aligning and setting to work, fixing of cross arms and  top clamps, earthing of supports, back filling with earth and stones properly  ramming including transport of materials from road side to location excluding pit  excavation ERECTION OF LINES-Erection of 9.1M Pole</t>
  </si>
  <si>
    <t>Sub-transport of poles upto Workspot upto 10KM (Including loading and unloading) SubTrnsprt 9M PSCC Pole incl. L&amp;UL&lt;10KM</t>
  </si>
  <si>
    <t>Cost of Pipes and slabs S-4" BClass GI pipe 3.65mm thck 12.2Kg/M</t>
  </si>
  <si>
    <t>Across the CC/ BT road crossing multi layer road requiring compressor (excluding  the cost of Hume pipe) Lay-DR 11KV 3x185sqmm UG Cb CC/BT RdCrsg</t>
  </si>
  <si>
    <t>Erection of 11KV 400/200A Conventional type AB Switch
including fixing of cross angles and alignment complete Erection of  11kv ABSwitch incl earthing</t>
  </si>
  <si>
    <t>Excavation of pits in all soils except hard rock requiring blasting EXCAVATION OF PIT (2.6" x 2.6" x 6.0")</t>
  </si>
  <si>
    <t>Supply of earthing pipe with materials S-CI Pipe earthing 80mm dia 2.75m long</t>
  </si>
  <si>
    <t>Electrical work</t>
  </si>
  <si>
    <t>Electrical  work</t>
  </si>
  <si>
    <t>Erection  of work</t>
  </si>
  <si>
    <t>Transportation  of work</t>
  </si>
  <si>
    <t>Electrical   work</t>
  </si>
  <si>
    <t>Civil  work</t>
  </si>
  <si>
    <t>Painting of work</t>
  </si>
  <si>
    <t>Laying of work</t>
  </si>
  <si>
    <t>Mass concreting of supports erected with CC (1:4:8) using 40 mm, HB G metal  including the cost of metal, sand, Cement and curing etc. Mass concreting of supports incl. cement</t>
  </si>
  <si>
    <t>Excavation of pits in hard rock not requiring blasting. (In hard murram / rock boulders) Exca Hard pit w/o blast 0.76X0.76X1.83M</t>
  </si>
  <si>
    <t>Earth rods with (1) reputed make ISI PVC pipe of 5 feet length, 3 mm thickness, 32 mm dia  inside cane wood stick closed both top &amp; bottom ends with caps, (2) reputed make ISI  (Finolex/ Polycab/ Havells) first quality flexible PVC wire of 6 Sq.mm multi-strand copper 10  Mtrs length one side crimped with a suitable copper lug, other side fixed with a lug, bolt &amp;  nut to a suitable 3 inch long copper heavy duty crocodile clip having insulated sleeves, (3) Copper flat of size 25 mm width 3 mm thick 250 mm length make hook shape fixed to the PVC pipe with 2 No.s 6 mm dia 65 mm length hot dip galvanized bolts triple nuts with a 2
mm thick spring washer and 1 mm thick 4 flat washers and fixing of the copper wire to the bolts with lugs.Supply of Danger boards with clamps</t>
  </si>
  <si>
    <t>Transport of conductor drums, cable drums, fragile material such as kiosks, VCBs,  control panels, current transformers, boosters, lightning arrestors, insulators, transformers, meters (which are less in weight and occupy more space) (excluding of loading unloading)Transport of Cond Drum,VCBs &gt;10 &amp; &lt;20Km</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</si>
  <si>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150 x 150 mm</t>
  </si>
  <si>
    <t>Cutting charges for MS Sections Cutting Charges for RS joist 150x150mm</t>
  </si>
  <si>
    <t>Drilling of holes upto 20 mm dia using power drills FABR-Drilling of holes upto 20 mm dia 4</t>
  </si>
  <si>
    <t>Coping of 1.5'x1.5'x1 with 1:8 slope Using form boxes
(0.031Cumt.) Coping &amp; Muffing-Iron Pole</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</si>
  <si>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 Fabrication of struc.with welding.</t>
  </si>
  <si>
    <t>Hoisting of Insulators and hardware, stretching the conductor  and stringing of 11 kV bus comprising of three phases with  Single Zebra/panther conductor to a tension of 450kgs.(Bus  section of 3.5mt) Hoisting post ins&amp;hrd wr 1panther 11kv</t>
  </si>
  <si>
    <t>Supply of clamps as per IS 5561- 1970 , 12mm thickness with Alluminum and Alluminum alloy conforming to A6 of IS 617 1994 &amp; hot dip galvanised with Nuts &amp; Bolts including spring washers conforming to IS 2633-1964, IS 1363-1967, IS1367-1961) Supply of I-Bolts</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</si>
  <si>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</si>
  <si>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complete.Sup Material for 2nd coat Al. Painting.Labour for 2nd coat Al. Painting.</t>
  </si>
  <si>
    <t>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Laying of  earth mat,excavation 75x 8mm</t>
  </si>
  <si>
    <t>Fabrication and connecting to risers from earth mat to structures, equipment,  marshalling boxes, electrical panels, PLCC panels, fencing posts etc. Earthing for raisers of SS Flat 50x6 mm.</t>
  </si>
  <si>
    <t>Supply of Plain switches S-Plain Switches</t>
  </si>
  <si>
    <t>Fixing of Plain switches F-Plain switches</t>
  </si>
  <si>
    <t>Supply of Push buttons (with NO contact) self   illuminating LED 250 V DC White Diameter 22.5 mm  suitable for fixing in Tripping Circuit Healthy Circuit in  Control Relay Panels of Circuit Breakers. 220VDC Illuminating  Healthy Trip Push Button S-Self Iluminate 220V DC 22.5mm Push Btn</t>
  </si>
  <si>
    <t>Fixing of Hylam Sheet &amp; Cutting of Panel &amp; Fixing of relay Fix-Hylam sheet-Cutting of Panel</t>
  </si>
  <si>
    <t>Erection of pole in position, aligning and setting to work, fixing of cross arms and  top clamps, earthing of supports, back filling with earth and stones properly  ramming including transport of materials from road side to location excluding pit  excavationERECTION OF LINES-Erection of 9.1M Pole</t>
  </si>
  <si>
    <t>Supply of earthing pipe with materials S-MS Bolts &amp; Nuts,Washers etc.,</t>
  </si>
  <si>
    <t>Transport of conductor drums, cable drums, fragile material such as kiosks, VCBs,  control panels, current transformers, boosters, lightning arrestors, insulators,  transformers, meters (which are less in weight and occupy more space) (excluding  of loading unloading Transport of Cond Drum,VCBs &gt;20 &amp; &lt;30Km</t>
  </si>
  <si>
    <t>Providing of RCC Collar guarding to the existing earth pits with  damaged masonry including dismantling and removing of existing masonry and fixing the RCC collar of 0.60 M dia X  0.50 M height ERECT. OF LINES-Providing of RCC collar</t>
  </si>
  <si>
    <t>Raising of double run cable on already erected support with wooden / MS clamps   and connecting it to over head line with cable jumpers including cost of required wooden cleats, lugs and bolts and nuts through GI pipe (excluding the cost of GI  pipe) Raise-DR 11KV 3x185sqmm UG Cb on support</t>
  </si>
  <si>
    <t>Making of Straight through joints Straight through joint 11kv 3x185 xlpe</t>
  </si>
  <si>
    <t xml:space="preserve"> Mass concreting of supports erected with CC (1:4:8) using 40 mm, HB G metal  including the cost of metal, sand, Cement and curing etc. Mass concreting of supports incl. cement</t>
  </si>
  <si>
    <t>Loading of  work</t>
  </si>
  <si>
    <t>electrical of work</t>
  </si>
  <si>
    <t>Civil Work</t>
  </si>
  <si>
    <t>Elecrical work</t>
  </si>
  <si>
    <t>Supply of Alluminum PT clamps conforming to A6 of IS 617,  with hot dip galvanised bolts and nuts suitable for single zebra  / Panther Sup PT clamps for single zebra / Panther</t>
  </si>
  <si>
    <t>Supply of CI earth pipe 100 mm dia, 2.75 mt long thickness  10mm with flange as per specicationS-CI Pipe earthing 100mm dia 2.75m long</t>
  </si>
  <si>
    <t>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 . Sup T clamp LM6 Al alloy of 12 mm, 800 A</t>
  </si>
  <si>
    <t>Cable terminations to the switch gear marshalling boxes/panel   terminal blocks/control and relay panels LT AC panel including   providing suitable ferrules and lugs as per specification  (including cost of ferrules, lugs and glands) L-Cable Termination to Switchgear</t>
  </si>
  <si>
    <t>Painting of operating rods of 33kV, 11kV AB switches with  post office red colour (including cost of paint) Painting AB switch OP rods with PO red</t>
  </si>
  <si>
    <t>Providing of earthing with excavation of earth pit (0.6 x0.6x2.4   Mts.) duly filling with bentonite, earth , running of earth wire  etc., complete, including cost of bentonite and excluding cost of RCC collar of size 0.75M dia x 0.5 M height ERECT. OF LINES-Providing of earthing</t>
  </si>
  <si>
    <t>Supply of Indication LED Lamps 250 V DC (White, blue, Amber) Diameter 22.5 mm suitable for fixing in Control Relay  Panels of Circuit Breakers S-Indication LED mps(White,Blue,Amber)</t>
  </si>
  <si>
    <t>Earth work excavation of in all soils except hard rock requiring   blasting. Excavate-Pit in Soil except Hrd Rck</t>
  </si>
  <si>
    <t>Paint of coping with 2 coats of white cement incl cost of paints   etc. Ptg of coping with 2cts white cmnt inclu</t>
  </si>
  <si>
    <t>Supply of RCC cable Joint markers/ Cable route markers of   size 700 X 240 X 75 mm duly engraving with 5 mm thick letters , CPDCL 33000/11000 Cable/Cable joint fixing the  300mm below ground level and 400mm above ground level  confirming to IS 5820 2001 S-RCC Cable Joint/Route Marker</t>
  </si>
  <si>
    <t>Erection of 11KV 400/200A Conventional type AB Switch  including fixing of cross angles and alignment complete Erection of  11kv ABSwitch incl earthing</t>
  </si>
  <si>
    <t>Supply of GI eath pipe with 40 mm dia,3mm thcikness with 2.0  M Length S-GI pipe earthing 40mm dia 2m long</t>
  </si>
  <si>
    <t>Providing of earthing with excavation of earth pit (0.6 x0.6x2.4  Mts.) duly filling with bentonite, earth , running of earth wire  etc., complete, including cost of bentonite and excluding cost  of RCC collar of size 0.75M dia x 0.5 M height ERECT. OF LINES-Providing of earthing</t>
  </si>
  <si>
    <t>Making 11 KV 3x185 Sqmm Cable Out Door/Indoor end  termination OD/Idoor end termination 11kv 3x185 xlpe</t>
  </si>
  <si>
    <t>Providing of earthing with excavation of earth pit (0.6 x0.6x2.4  Mts.) duly filling with bentonite, earth , running of earth wire  etc., complete, including cost of bentonite and excluding cost  of RCC collar of size 0.75M dia x 0.5 M heightERECT. OF LINES-Providing of earthing</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</si>
  <si>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Lay-DR 11KV 3x185sqmm UG Cb CC/BT Compsr</t>
  </si>
  <si>
    <t>11KV BAY AND VCB</t>
  </si>
  <si>
    <t>Supply of CI earth pipe 100 mm dia, 2.75 mt long thickness  10mm with flange as per specication S-CI Pipe earthing 100mm dia 2.75m long</t>
  </si>
  <si>
    <t>Excavation  work</t>
  </si>
  <si>
    <t>Erection  work</t>
  </si>
  <si>
    <t>Fabrication work</t>
  </si>
  <si>
    <t>Painting  work</t>
  </si>
  <si>
    <t>Laying    work</t>
  </si>
  <si>
    <t>Transportation  work</t>
  </si>
  <si>
    <t>Earthing  work</t>
  </si>
  <si>
    <t>Loading  work</t>
  </si>
  <si>
    <t>Transport  work</t>
  </si>
  <si>
    <t>Unloading  work</t>
  </si>
  <si>
    <t>Laying  work</t>
  </si>
  <si>
    <t>Supply   work</t>
  </si>
  <si>
    <t>Excavatin  work</t>
  </si>
  <si>
    <t>Excavation   work</t>
  </si>
  <si>
    <t>Supply of 150 mm Hume pipe of class NP3 with compresive  strength of 35N/mm2 for 28 days curing,barewall thickness of  30mm,1.25kG linear/meter and withstanding capability of  22.50KN/linear meter as per IS 458-1993. Supply of 150 mm Hume pipe of class NP3</t>
  </si>
  <si>
    <t>Electrical
work</t>
  </si>
  <si>
    <t>Wirring, commissioning and testing of Outdoor Sub-station   switchgear duly conducting the pre commissioning test as per  relevent standards &amp; issue of certificate by CEIG authorised  testing Engineer Testing of Outdoor SS switchgear</t>
  </si>
  <si>
    <t>Supply of Tension Hardware 3 Bolted for single Zebra/panther   with 150 mm spacing. S-Tension HW 3Bolt 1Zebra/Pnthr 150mm</t>
  </si>
  <si>
    <r>
      <t>Schedule  for bifurcation of the existing</t>
    </r>
    <r>
      <rPr>
        <b/>
        <sz val="16"/>
        <color theme="1"/>
        <rFont val="Arial"/>
        <family val="2"/>
      </rPr>
      <t xml:space="preserve"> 11KV Country Club feeder emanatin</t>
    </r>
    <r>
      <rPr>
        <sz val="16"/>
        <color theme="1"/>
        <rFont val="Arial"/>
        <family val="2"/>
      </rPr>
      <t xml:space="preserve">g from 33/11KV Town Medchal SS   by erection of new 11KV feeder from 33/11KV Town Medchal SS by laying of 0.61KM of 11KV UG Cable 3X185Sqmm  along with erection of 1No. 11KV Bay &amp; Breaker at the same SS in Medchal Town Section of Medchal Sub-Division of  Medchal Division and the work executed by the Construction Division of Medchal Circle under T&amp;D Improvements to   original works (Summer Action Plan-2026)
</t>
    </r>
  </si>
</sst>
</file>

<file path=xl/styles.xml><?xml version="1.0" encoding="utf-8"?>
<styleSheet xmlns="http://schemas.openxmlformats.org/spreadsheetml/2006/main">
  <fonts count="24">
    <font>
      <sz val="11"/>
      <color theme="1"/>
      <name val="Calibri"/>
      <family val="2"/>
      <scheme val="minor"/>
    </font>
    <font>
      <sz val="11"/>
      <color theme="1"/>
      <name val="Arial"/>
      <family val="2"/>
    </font>
    <font>
      <sz val="10"/>
      <name val="Arial"/>
      <family val="2"/>
    </font>
    <font>
      <b/>
      <sz val="14"/>
      <color theme="1"/>
      <name val="Arial"/>
      <family val="2"/>
    </font>
    <font>
      <b/>
      <sz val="20"/>
      <color theme="1"/>
      <name val="Arial"/>
      <family val="2"/>
    </font>
    <font>
      <sz val="14"/>
      <color theme="1"/>
      <name val="Arial"/>
      <family val="2"/>
    </font>
    <font>
      <sz val="12"/>
      <color theme="1"/>
      <name val="Arial"/>
      <family val="2"/>
    </font>
    <font>
      <b/>
      <sz val="16"/>
      <color theme="1"/>
      <name val="Arial"/>
      <family val="2"/>
    </font>
    <font>
      <sz val="14"/>
      <name val="Arial"/>
      <family val="2"/>
    </font>
    <font>
      <b/>
      <sz val="14"/>
      <name val="Arial"/>
      <family val="2"/>
    </font>
    <font>
      <sz val="16"/>
      <color theme="1"/>
      <name val="Arial"/>
      <family val="2"/>
    </font>
    <font>
      <sz val="14"/>
      <color rgb="FF000000"/>
      <name val="Arial"/>
      <family val="2"/>
    </font>
    <font>
      <sz val="12"/>
      <color theme="1"/>
      <name val="Calibri"/>
      <family val="2"/>
      <scheme val="minor"/>
    </font>
    <font>
      <sz val="11"/>
      <name val="Arial"/>
      <family val="2"/>
    </font>
    <font>
      <b/>
      <sz val="18"/>
      <color theme="1"/>
      <name val="Arial"/>
      <family val="2"/>
    </font>
    <font>
      <b/>
      <sz val="18"/>
      <name val="Arial"/>
      <family val="2"/>
    </font>
    <font>
      <b/>
      <sz val="12"/>
      <name val="Arial"/>
      <family val="2"/>
    </font>
    <font>
      <b/>
      <sz val="20"/>
      <name val="Arial"/>
      <family val="2"/>
    </font>
    <font>
      <u/>
      <sz val="11"/>
      <color theme="10"/>
      <name val="Calibri"/>
      <family val="2"/>
      <scheme val="minor"/>
    </font>
    <font>
      <b/>
      <sz val="14"/>
      <color theme="10"/>
      <name val="Calibri"/>
      <family val="2"/>
      <scheme val="minor"/>
    </font>
    <font>
      <b/>
      <sz val="11"/>
      <name val="Arial"/>
      <family val="2"/>
    </font>
    <font>
      <b/>
      <sz val="16"/>
      <color rgb="FF000000"/>
      <name val="Arial"/>
      <family val="2"/>
    </font>
    <font>
      <b/>
      <sz val="13"/>
      <color theme="1"/>
      <name val="Arial"/>
      <family val="2"/>
    </font>
    <font>
      <sz val="16"/>
      <color theme="1"/>
      <name val="Calibri"/>
      <family val="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0" fontId="2" fillId="0" borderId="0"/>
    <xf numFmtId="0" fontId="18" fillId="0" borderId="0" applyNumberFormat="0" applyFill="0" applyBorder="0" applyAlignment="0" applyProtection="0"/>
  </cellStyleXfs>
  <cellXfs count="67">
    <xf numFmtId="0" fontId="0" fillId="0" borderId="0" xfId="0"/>
    <xf numFmtId="0" fontId="1" fillId="0" borderId="1" xfId="0" applyFont="1" applyBorder="1" applyAlignment="1">
      <alignment horizontal="center" vertical="center"/>
    </xf>
    <xf numFmtId="4" fontId="1" fillId="0" borderId="1" xfId="0" applyNumberFormat="1" applyFont="1" applyBorder="1" applyAlignment="1">
      <alignment horizontal="right" vertical="center"/>
    </xf>
    <xf numFmtId="0" fontId="8" fillId="0" borderId="1" xfId="0" applyFont="1" applyFill="1" applyBorder="1" applyAlignment="1">
      <alignment horizontal="center" vertical="center" wrapText="1"/>
    </xf>
    <xf numFmtId="0" fontId="9" fillId="0" borderId="1" xfId="1" applyFont="1" applyBorder="1" applyAlignment="1">
      <alignment horizontal="center" vertical="center" wrapText="1"/>
    </xf>
    <xf numFmtId="2" fontId="11" fillId="0" borderId="1" xfId="0" applyNumberFormat="1" applyFont="1" applyFill="1" applyBorder="1" applyAlignment="1">
      <alignment horizontal="right" vertical="center" shrinkToFit="1"/>
    </xf>
    <xf numFmtId="0" fontId="0" fillId="0" borderId="0" xfId="0" applyAlignment="1">
      <alignment horizontal="center" vertical="center"/>
    </xf>
    <xf numFmtId="0" fontId="0" fillId="0" borderId="0" xfId="0" applyAlignment="1">
      <alignment horizontal="left" vertical="center"/>
    </xf>
    <xf numFmtId="0" fontId="1" fillId="0" borderId="0" xfId="0" applyFont="1" applyAlignment="1">
      <alignment horizontal="left" vertical="center"/>
    </xf>
    <xf numFmtId="0" fontId="1" fillId="0" borderId="0" xfId="0" applyFont="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right" vertical="center" wrapText="1"/>
    </xf>
    <xf numFmtId="0" fontId="0" fillId="0" borderId="0" xfId="0" applyAlignment="1">
      <alignment horizontal="right" vertical="center"/>
    </xf>
    <xf numFmtId="4" fontId="1" fillId="0" borderId="1" xfId="0" applyNumberFormat="1" applyFont="1" applyBorder="1" applyAlignment="1">
      <alignment horizontal="center" vertical="center"/>
    </xf>
    <xf numFmtId="0" fontId="1" fillId="0" borderId="1" xfId="0" applyFont="1" applyBorder="1" applyAlignment="1">
      <alignment horizontal="right" vertical="center"/>
    </xf>
    <xf numFmtId="0" fontId="1" fillId="0" borderId="0" xfId="0" applyFont="1" applyAlignment="1">
      <alignment horizontal="right" vertical="center"/>
    </xf>
    <xf numFmtId="0" fontId="6" fillId="0" borderId="0" xfId="0" applyFont="1" applyAlignment="1">
      <alignment horizontal="center" vertical="center"/>
    </xf>
    <xf numFmtId="0" fontId="15" fillId="0" borderId="1" xfId="2" applyFont="1" applyBorder="1" applyAlignment="1">
      <alignment horizontal="center" vertical="center" wrapText="1"/>
    </xf>
    <xf numFmtId="4" fontId="3" fillId="0" borderId="1" xfId="0" applyNumberFormat="1" applyFont="1" applyBorder="1" applyAlignment="1">
      <alignment horizontal="right" vertical="center"/>
    </xf>
    <xf numFmtId="0" fontId="12" fillId="0" borderId="0" xfId="0" applyFont="1" applyAlignment="1">
      <alignment horizontal="center" vertical="center"/>
    </xf>
    <xf numFmtId="0" fontId="6" fillId="0" borderId="0" xfId="0" applyFont="1"/>
    <xf numFmtId="0" fontId="12" fillId="0" borderId="0" xfId="0" applyFont="1"/>
    <xf numFmtId="0" fontId="3" fillId="0" borderId="1" xfId="0" applyFont="1" applyBorder="1" applyAlignment="1">
      <alignment horizontal="right" vertical="center"/>
    </xf>
    <xf numFmtId="0" fontId="19" fillId="0" borderId="1" xfId="3" applyFont="1" applyBorder="1" applyAlignment="1">
      <alignment horizontal="right" vertical="center"/>
    </xf>
    <xf numFmtId="0" fontId="20" fillId="2" borderId="1" xfId="2" applyFont="1" applyFill="1" applyBorder="1" applyAlignment="1">
      <alignment horizontal="center" vertical="center" wrapText="1"/>
    </xf>
    <xf numFmtId="2" fontId="20" fillId="2" borderId="1" xfId="2" applyNumberFormat="1" applyFont="1" applyFill="1" applyBorder="1" applyAlignment="1">
      <alignment horizontal="center" vertical="center" wrapText="1"/>
    </xf>
    <xf numFmtId="2" fontId="5" fillId="0" borderId="0" xfId="0" applyNumberFormat="1" applyFont="1" applyBorder="1" applyAlignment="1">
      <alignment vertical="center"/>
    </xf>
    <xf numFmtId="4" fontId="5" fillId="0" borderId="0" xfId="0" applyNumberFormat="1" applyFont="1" applyBorder="1" applyAlignment="1">
      <alignment vertical="center"/>
    </xf>
    <xf numFmtId="0" fontId="20" fillId="0" borderId="1" xfId="0" applyFont="1" applyBorder="1" applyAlignment="1">
      <alignment horizontal="center" vertical="center" wrapText="1"/>
    </xf>
    <xf numFmtId="2" fontId="21" fillId="0" borderId="1" xfId="0" applyNumberFormat="1" applyFont="1" applyFill="1" applyBorder="1" applyAlignment="1">
      <alignment horizontal="right" vertical="center" shrinkToFit="1"/>
    </xf>
    <xf numFmtId="4" fontId="22" fillId="0" borderId="1" xfId="0" applyNumberFormat="1" applyFont="1" applyBorder="1" applyAlignment="1">
      <alignment horizontal="right" vertical="center"/>
    </xf>
    <xf numFmtId="2" fontId="7" fillId="0" borderId="0" xfId="0" applyNumberFormat="1" applyFont="1" applyBorder="1" applyAlignment="1">
      <alignment vertical="center"/>
    </xf>
    <xf numFmtId="0" fontId="23" fillId="0" borderId="0" xfId="0" applyFont="1" applyAlignment="1">
      <alignment horizontal="center" vertical="center"/>
    </xf>
    <xf numFmtId="2" fontId="8" fillId="2" borderId="1" xfId="0" applyNumberFormat="1" applyFont="1" applyFill="1" applyBorder="1" applyAlignment="1">
      <alignment horizontal="center" vertical="center" shrinkToFit="1"/>
    </xf>
    <xf numFmtId="0" fontId="13" fillId="2" borderId="1" xfId="0" applyFont="1" applyFill="1" applyBorder="1" applyAlignment="1">
      <alignment horizontal="center" vertical="center"/>
    </xf>
    <xf numFmtId="4" fontId="13" fillId="2" borderId="1" xfId="0" applyNumberFormat="1" applyFont="1" applyFill="1" applyBorder="1" applyAlignment="1">
      <alignment horizontal="center" vertical="center"/>
    </xf>
    <xf numFmtId="0" fontId="8" fillId="2" borderId="1" xfId="0" applyFont="1" applyFill="1" applyBorder="1" applyAlignment="1">
      <alignment horizontal="left" vertical="center"/>
    </xf>
    <xf numFmtId="0" fontId="3" fillId="0" borderId="4" xfId="0" applyFont="1" applyBorder="1" applyAlignment="1">
      <alignment horizontal="right" vertical="center"/>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2" fontId="11" fillId="2" borderId="1" xfId="0" applyNumberFormat="1" applyFont="1" applyFill="1" applyBorder="1" applyAlignment="1">
      <alignment horizontal="center" vertical="center" shrinkToFit="1"/>
    </xf>
    <xf numFmtId="2" fontId="11" fillId="2" borderId="1" xfId="0" applyNumberFormat="1" applyFont="1" applyFill="1" applyBorder="1" applyAlignment="1">
      <alignment horizontal="center" vertical="center" wrapText="1" shrinkToFit="1"/>
    </xf>
    <xf numFmtId="2"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top" wrapText="1"/>
    </xf>
    <xf numFmtId="4" fontId="8" fillId="2" borderId="1" xfId="0" applyNumberFormat="1" applyFont="1" applyFill="1" applyBorder="1" applyAlignment="1">
      <alignment horizontal="center" vertical="center"/>
    </xf>
    <xf numFmtId="0" fontId="5" fillId="0" borderId="1" xfId="0" applyFont="1" applyBorder="1" applyAlignment="1">
      <alignment horizontal="center" vertical="center"/>
    </xf>
    <xf numFmtId="4" fontId="5" fillId="0" borderId="1" xfId="0" applyNumberFormat="1" applyFont="1" applyBorder="1" applyAlignment="1">
      <alignment horizontal="right" vertical="center"/>
    </xf>
    <xf numFmtId="0" fontId="17" fillId="2" borderId="1" xfId="0" applyFont="1" applyFill="1" applyBorder="1" applyAlignment="1">
      <alignment horizontal="left" vertical="center"/>
    </xf>
    <xf numFmtId="0" fontId="16" fillId="2" borderId="2" xfId="0" applyFont="1" applyFill="1" applyBorder="1" applyAlignment="1">
      <alignment horizontal="right" vertical="center"/>
    </xf>
    <xf numFmtId="0" fontId="16" fillId="2" borderId="3" xfId="0" applyFont="1" applyFill="1" applyBorder="1" applyAlignment="1">
      <alignment horizontal="right" vertical="center"/>
    </xf>
    <xf numFmtId="0" fontId="16" fillId="2" borderId="4" xfId="0" applyFont="1" applyFill="1" applyBorder="1" applyAlignment="1">
      <alignment horizontal="right" vertical="center"/>
    </xf>
    <xf numFmtId="2" fontId="10"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2" fontId="7" fillId="0" borderId="1" xfId="0" applyNumberFormat="1" applyFont="1" applyBorder="1" applyAlignment="1">
      <alignment horizontal="center" vertical="center"/>
    </xf>
    <xf numFmtId="0" fontId="9" fillId="2" borderId="2" xfId="0" applyFont="1" applyFill="1" applyBorder="1" applyAlignment="1">
      <alignment horizontal="right" vertical="center"/>
    </xf>
    <xf numFmtId="0" fontId="9" fillId="2" borderId="3" xfId="0" applyFont="1" applyFill="1" applyBorder="1" applyAlignment="1">
      <alignment horizontal="right" vertical="center"/>
    </xf>
    <xf numFmtId="0" fontId="9" fillId="2" borderId="4" xfId="0" applyFont="1" applyFill="1" applyBorder="1" applyAlignment="1">
      <alignment horizontal="right" vertical="center"/>
    </xf>
    <xf numFmtId="0" fontId="4" fillId="2" borderId="0" xfId="0" applyFont="1" applyFill="1" applyAlignment="1">
      <alignment horizontal="center"/>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cellXfs>
  <cellStyles count="4">
    <cellStyle name="Hyperlink" xfId="3" builtinId="8"/>
    <cellStyle name="Normal" xfId="0" builtinId="0"/>
    <cellStyle name="Normal_Est yapral" xfId="2"/>
    <cellStyle name="Normal_Y Junction Miyapur 31.03.201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ST@18%25"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J102"/>
  <sheetViews>
    <sheetView tabSelected="1" zoomScale="70" zoomScaleNormal="70" workbookViewId="0">
      <selection activeCell="D5" sqref="D5"/>
    </sheetView>
  </sheetViews>
  <sheetFormatPr defaultRowHeight="15.75"/>
  <cols>
    <col min="1" max="1" width="8.5703125" style="21" customWidth="1"/>
    <col min="2" max="2" width="15.42578125" style="19" customWidth="1"/>
    <col min="3" max="3" width="14.42578125" style="19" customWidth="1"/>
    <col min="4" max="4" width="67.140625" style="7" customWidth="1"/>
    <col min="5" max="5" width="15.42578125" style="6" customWidth="1"/>
    <col min="6" max="6" width="14.28515625" style="6" customWidth="1"/>
    <col min="7" max="7" width="17" style="6" customWidth="1"/>
    <col min="8" max="9" width="11.85546875" style="6" customWidth="1"/>
    <col min="10" max="10" width="17" style="12" customWidth="1"/>
  </cols>
  <sheetData>
    <row r="1" spans="1:10" ht="39.75" customHeight="1">
      <c r="A1" s="58" t="s">
        <v>137</v>
      </c>
      <c r="B1" s="58"/>
      <c r="C1" s="58"/>
      <c r="D1" s="58"/>
      <c r="E1" s="58"/>
      <c r="F1" s="58"/>
      <c r="G1" s="58"/>
      <c r="H1" s="58"/>
      <c r="I1" s="58"/>
      <c r="J1" s="58"/>
    </row>
    <row r="2" spans="1:10" ht="94.5" customHeight="1">
      <c r="A2" s="59" t="s">
        <v>227</v>
      </c>
      <c r="B2" s="60"/>
      <c r="C2" s="60"/>
      <c r="D2" s="60"/>
      <c r="E2" s="60"/>
      <c r="F2" s="60"/>
      <c r="G2" s="60"/>
      <c r="H2" s="60"/>
      <c r="I2" s="60"/>
      <c r="J2" s="61"/>
    </row>
    <row r="3" spans="1:10" ht="37.5" customHeight="1">
      <c r="A3" s="62" t="s">
        <v>207</v>
      </c>
      <c r="B3" s="63"/>
      <c r="C3" s="63"/>
      <c r="D3" s="63"/>
      <c r="E3" s="10"/>
      <c r="F3" s="10"/>
      <c r="G3" s="10"/>
      <c r="H3" s="10"/>
      <c r="I3" s="10"/>
      <c r="J3" s="11"/>
    </row>
    <row r="4" spans="1:10" ht="89.25" customHeight="1">
      <c r="A4" s="4" t="s">
        <v>0</v>
      </c>
      <c r="B4" s="28" t="s">
        <v>45</v>
      </c>
      <c r="C4" s="24" t="s">
        <v>102</v>
      </c>
      <c r="D4" s="17" t="s">
        <v>1</v>
      </c>
      <c r="E4" s="24" t="s">
        <v>89</v>
      </c>
      <c r="F4" s="24" t="s">
        <v>90</v>
      </c>
      <c r="G4" s="24" t="s">
        <v>91</v>
      </c>
      <c r="H4" s="25" t="s">
        <v>92</v>
      </c>
      <c r="I4" s="25" t="s">
        <v>93</v>
      </c>
      <c r="J4" s="25" t="s">
        <v>94</v>
      </c>
    </row>
    <row r="5" spans="1:10" ht="72" customHeight="1">
      <c r="A5" s="39">
        <v>1</v>
      </c>
      <c r="B5" s="40" t="s">
        <v>23</v>
      </c>
      <c r="C5" s="33">
        <v>1</v>
      </c>
      <c r="D5" s="38" t="s">
        <v>139</v>
      </c>
      <c r="E5" s="42" t="s">
        <v>95</v>
      </c>
      <c r="F5" s="42" t="s">
        <v>96</v>
      </c>
      <c r="G5" s="43" t="s">
        <v>99</v>
      </c>
      <c r="H5" s="33">
        <v>12000</v>
      </c>
      <c r="I5" s="3" t="s">
        <v>3</v>
      </c>
      <c r="J5" s="5">
        <f>C5*H5</f>
        <v>12000</v>
      </c>
    </row>
    <row r="6" spans="1:10" ht="81" customHeight="1">
      <c r="A6" s="39">
        <v>2</v>
      </c>
      <c r="B6" s="40" t="s">
        <v>24</v>
      </c>
      <c r="C6" s="33">
        <v>4</v>
      </c>
      <c r="D6" s="38" t="s">
        <v>208</v>
      </c>
      <c r="E6" s="42" t="s">
        <v>154</v>
      </c>
      <c r="F6" s="42" t="s">
        <v>97</v>
      </c>
      <c r="G6" s="43" t="s">
        <v>99</v>
      </c>
      <c r="H6" s="33">
        <v>3486</v>
      </c>
      <c r="I6" s="3" t="s">
        <v>3</v>
      </c>
      <c r="J6" s="5">
        <f t="shared" ref="J6:J61" si="0">C6*H6</f>
        <v>13944</v>
      </c>
    </row>
    <row r="7" spans="1:10" ht="84" customHeight="1">
      <c r="A7" s="39">
        <v>3</v>
      </c>
      <c r="B7" s="40" t="s">
        <v>6</v>
      </c>
      <c r="C7" s="33">
        <v>2.5</v>
      </c>
      <c r="D7" s="38" t="s">
        <v>161</v>
      </c>
      <c r="E7" s="41" t="s">
        <v>101</v>
      </c>
      <c r="F7" s="42" t="s">
        <v>101</v>
      </c>
      <c r="G7" s="43" t="s">
        <v>99</v>
      </c>
      <c r="H7" s="33">
        <v>6579</v>
      </c>
      <c r="I7" s="3" t="s">
        <v>7</v>
      </c>
      <c r="J7" s="5">
        <f t="shared" si="0"/>
        <v>16447.5</v>
      </c>
    </row>
    <row r="8" spans="1:10" ht="58.5" customHeight="1">
      <c r="A8" s="39">
        <v>4</v>
      </c>
      <c r="B8" s="40" t="s">
        <v>39</v>
      </c>
      <c r="C8" s="33">
        <v>600</v>
      </c>
      <c r="D8" s="38" t="s">
        <v>140</v>
      </c>
      <c r="E8" s="41" t="s">
        <v>154</v>
      </c>
      <c r="F8" s="42" t="s">
        <v>160</v>
      </c>
      <c r="G8" s="43" t="s">
        <v>99</v>
      </c>
      <c r="H8" s="33">
        <v>27</v>
      </c>
      <c r="I8" s="3" t="s">
        <v>17</v>
      </c>
      <c r="J8" s="5">
        <f t="shared" si="0"/>
        <v>16200</v>
      </c>
    </row>
    <row r="9" spans="1:10" ht="87" customHeight="1">
      <c r="A9" s="39">
        <v>5</v>
      </c>
      <c r="B9" s="40" t="s">
        <v>13</v>
      </c>
      <c r="C9" s="33">
        <v>100</v>
      </c>
      <c r="D9" s="38" t="s">
        <v>141</v>
      </c>
      <c r="E9" s="42" t="s">
        <v>154</v>
      </c>
      <c r="F9" s="42" t="s">
        <v>157</v>
      </c>
      <c r="G9" s="43" t="s">
        <v>99</v>
      </c>
      <c r="H9" s="33">
        <v>117.5</v>
      </c>
      <c r="I9" s="3" t="s">
        <v>14</v>
      </c>
      <c r="J9" s="5">
        <f t="shared" si="0"/>
        <v>11750</v>
      </c>
    </row>
    <row r="10" spans="1:10" ht="100.5" customHeight="1">
      <c r="A10" s="39">
        <v>6</v>
      </c>
      <c r="B10" s="40" t="s">
        <v>61</v>
      </c>
      <c r="C10" s="33">
        <v>1</v>
      </c>
      <c r="D10" s="38" t="s">
        <v>225</v>
      </c>
      <c r="E10" s="42" t="s">
        <v>154</v>
      </c>
      <c r="F10" s="42" t="s">
        <v>157</v>
      </c>
      <c r="G10" s="43" t="s">
        <v>99</v>
      </c>
      <c r="H10" s="33">
        <v>1825</v>
      </c>
      <c r="I10" s="3" t="s">
        <v>3</v>
      </c>
      <c r="J10" s="5">
        <f t="shared" si="0"/>
        <v>1825</v>
      </c>
    </row>
    <row r="11" spans="1:10" ht="82.5" customHeight="1">
      <c r="A11" s="39">
        <v>7</v>
      </c>
      <c r="B11" s="40" t="s">
        <v>105</v>
      </c>
      <c r="C11" s="33">
        <v>3</v>
      </c>
      <c r="D11" s="38" t="s">
        <v>162</v>
      </c>
      <c r="E11" s="41" t="s">
        <v>101</v>
      </c>
      <c r="F11" s="42" t="s">
        <v>209</v>
      </c>
      <c r="G11" s="43" t="s">
        <v>99</v>
      </c>
      <c r="H11" s="33">
        <v>928</v>
      </c>
      <c r="I11" s="3" t="s">
        <v>3</v>
      </c>
      <c r="J11" s="5">
        <f t="shared" si="0"/>
        <v>2784</v>
      </c>
    </row>
    <row r="12" spans="1:10" ht="99.75" customHeight="1">
      <c r="A12" s="39">
        <v>8</v>
      </c>
      <c r="B12" s="40" t="s">
        <v>43</v>
      </c>
      <c r="C12" s="33">
        <v>3</v>
      </c>
      <c r="D12" s="38" t="s">
        <v>142</v>
      </c>
      <c r="E12" s="42" t="s">
        <v>154</v>
      </c>
      <c r="F12" s="42" t="s">
        <v>187</v>
      </c>
      <c r="G12" s="43" t="s">
        <v>99</v>
      </c>
      <c r="H12" s="33">
        <v>80</v>
      </c>
      <c r="I12" s="3" t="s">
        <v>3</v>
      </c>
      <c r="J12" s="5">
        <f t="shared" si="0"/>
        <v>240</v>
      </c>
    </row>
    <row r="13" spans="1:10" ht="108" customHeight="1">
      <c r="A13" s="39">
        <v>9</v>
      </c>
      <c r="B13" s="40" t="s">
        <v>62</v>
      </c>
      <c r="C13" s="33">
        <v>3</v>
      </c>
      <c r="D13" s="38" t="s">
        <v>191</v>
      </c>
      <c r="E13" s="42" t="s">
        <v>154</v>
      </c>
      <c r="F13" s="42" t="s">
        <v>98</v>
      </c>
      <c r="G13" s="43" t="s">
        <v>99</v>
      </c>
      <c r="H13" s="33">
        <v>368</v>
      </c>
      <c r="I13" s="3" t="s">
        <v>3</v>
      </c>
      <c r="J13" s="5">
        <f t="shared" si="0"/>
        <v>1104</v>
      </c>
    </row>
    <row r="14" spans="1:10" ht="291" customHeight="1">
      <c r="A14" s="39">
        <v>10</v>
      </c>
      <c r="B14" s="40" t="s">
        <v>63</v>
      </c>
      <c r="C14" s="33">
        <v>1</v>
      </c>
      <c r="D14" s="38" t="s">
        <v>163</v>
      </c>
      <c r="E14" s="42" t="s">
        <v>153</v>
      </c>
      <c r="F14" s="42" t="s">
        <v>188</v>
      </c>
      <c r="G14" s="43" t="s">
        <v>99</v>
      </c>
      <c r="H14" s="33">
        <v>116</v>
      </c>
      <c r="I14" s="3" t="s">
        <v>3</v>
      </c>
      <c r="J14" s="5">
        <f t="shared" si="0"/>
        <v>116</v>
      </c>
    </row>
    <row r="15" spans="1:10" ht="96.75" customHeight="1">
      <c r="A15" s="39">
        <v>11</v>
      </c>
      <c r="B15" s="40" t="s">
        <v>37</v>
      </c>
      <c r="C15" s="33">
        <v>12</v>
      </c>
      <c r="D15" s="38" t="s">
        <v>38</v>
      </c>
      <c r="E15" s="42" t="s">
        <v>153</v>
      </c>
      <c r="F15" s="42" t="s">
        <v>157</v>
      </c>
      <c r="G15" s="43" t="s">
        <v>99</v>
      </c>
      <c r="H15" s="33">
        <v>65</v>
      </c>
      <c r="I15" s="3" t="s">
        <v>3</v>
      </c>
      <c r="J15" s="5">
        <f t="shared" si="0"/>
        <v>780</v>
      </c>
    </row>
    <row r="16" spans="1:10" ht="95.25" customHeight="1">
      <c r="A16" s="39">
        <v>12</v>
      </c>
      <c r="B16" s="40" t="s">
        <v>4</v>
      </c>
      <c r="C16" s="33">
        <v>3</v>
      </c>
      <c r="D16" s="38" t="s">
        <v>150</v>
      </c>
      <c r="E16" s="42" t="s">
        <v>153</v>
      </c>
      <c r="F16" s="42" t="s">
        <v>210</v>
      </c>
      <c r="G16" s="43" t="s">
        <v>99</v>
      </c>
      <c r="H16" s="33">
        <v>3200</v>
      </c>
      <c r="I16" s="3" t="s">
        <v>3</v>
      </c>
      <c r="J16" s="5">
        <f t="shared" si="0"/>
        <v>9600</v>
      </c>
    </row>
    <row r="17" spans="1:10" ht="143.25" customHeight="1">
      <c r="A17" s="39">
        <v>13</v>
      </c>
      <c r="B17" s="40" t="s">
        <v>64</v>
      </c>
      <c r="C17" s="33">
        <v>1</v>
      </c>
      <c r="D17" s="38" t="s">
        <v>164</v>
      </c>
      <c r="E17" s="42" t="s">
        <v>153</v>
      </c>
      <c r="F17" s="42" t="s">
        <v>156</v>
      </c>
      <c r="G17" s="43" t="s">
        <v>99</v>
      </c>
      <c r="H17" s="33">
        <v>3299.7</v>
      </c>
      <c r="I17" s="3" t="s">
        <v>3</v>
      </c>
      <c r="J17" s="5">
        <f t="shared" si="0"/>
        <v>3299.7</v>
      </c>
    </row>
    <row r="18" spans="1:10" ht="88.5" customHeight="1">
      <c r="A18" s="39">
        <v>14</v>
      </c>
      <c r="B18" s="40" t="s">
        <v>35</v>
      </c>
      <c r="C18" s="33">
        <v>1</v>
      </c>
      <c r="D18" s="38" t="s">
        <v>109</v>
      </c>
      <c r="E18" s="42" t="s">
        <v>153</v>
      </c>
      <c r="F18" s="42" t="s">
        <v>100</v>
      </c>
      <c r="G18" s="43" t="s">
        <v>99</v>
      </c>
      <c r="H18" s="33">
        <v>1024</v>
      </c>
      <c r="I18" s="3" t="s">
        <v>3</v>
      </c>
      <c r="J18" s="5">
        <f t="shared" si="0"/>
        <v>1024</v>
      </c>
    </row>
    <row r="19" spans="1:10" ht="79.5" customHeight="1">
      <c r="A19" s="39">
        <v>15</v>
      </c>
      <c r="B19" s="40" t="s">
        <v>36</v>
      </c>
      <c r="C19" s="33">
        <v>1</v>
      </c>
      <c r="D19" s="38" t="s">
        <v>110</v>
      </c>
      <c r="E19" s="42" t="s">
        <v>224</v>
      </c>
      <c r="F19" s="42" t="s">
        <v>103</v>
      </c>
      <c r="G19" s="43" t="s">
        <v>99</v>
      </c>
      <c r="H19" s="33">
        <v>1044.48</v>
      </c>
      <c r="I19" s="3" t="s">
        <v>3</v>
      </c>
      <c r="J19" s="5">
        <f t="shared" si="0"/>
        <v>1044.48</v>
      </c>
    </row>
    <row r="20" spans="1:10" ht="80.25" customHeight="1">
      <c r="A20" s="39">
        <v>16</v>
      </c>
      <c r="B20" s="40" t="s">
        <v>44</v>
      </c>
      <c r="C20" s="33">
        <v>3</v>
      </c>
      <c r="D20" s="38" t="s">
        <v>111</v>
      </c>
      <c r="E20" s="42" t="s">
        <v>224</v>
      </c>
      <c r="F20" s="42" t="s">
        <v>103</v>
      </c>
      <c r="G20" s="43" t="s">
        <v>99</v>
      </c>
      <c r="H20" s="33">
        <v>80</v>
      </c>
      <c r="I20" s="3" t="s">
        <v>3</v>
      </c>
      <c r="J20" s="5">
        <f t="shared" si="0"/>
        <v>240</v>
      </c>
    </row>
    <row r="21" spans="1:10" ht="123.75" customHeight="1">
      <c r="A21" s="39">
        <v>17</v>
      </c>
      <c r="B21" s="40" t="s">
        <v>16</v>
      </c>
      <c r="C21" s="33">
        <v>1</v>
      </c>
      <c r="D21" s="38" t="s">
        <v>165</v>
      </c>
      <c r="E21" s="42" t="s">
        <v>153</v>
      </c>
      <c r="F21" s="42" t="s">
        <v>155</v>
      </c>
      <c r="G21" s="43" t="s">
        <v>99</v>
      </c>
      <c r="H21" s="33">
        <v>1952.61</v>
      </c>
      <c r="I21" s="3" t="s">
        <v>3</v>
      </c>
      <c r="J21" s="5">
        <f t="shared" si="0"/>
        <v>1952.61</v>
      </c>
    </row>
    <row r="22" spans="1:10" ht="81.75" customHeight="1">
      <c r="A22" s="39">
        <v>18</v>
      </c>
      <c r="B22" s="40" t="s">
        <v>24</v>
      </c>
      <c r="C22" s="33">
        <v>4</v>
      </c>
      <c r="D22" s="38" t="s">
        <v>192</v>
      </c>
      <c r="E22" s="42" t="s">
        <v>153</v>
      </c>
      <c r="F22" s="42" t="s">
        <v>153</v>
      </c>
      <c r="G22" s="43" t="s">
        <v>99</v>
      </c>
      <c r="H22" s="33">
        <v>3486</v>
      </c>
      <c r="I22" s="3" t="s">
        <v>3</v>
      </c>
      <c r="J22" s="5">
        <f t="shared" si="0"/>
        <v>13944</v>
      </c>
    </row>
    <row r="23" spans="1:10" ht="81.75" customHeight="1">
      <c r="A23" s="39">
        <v>19</v>
      </c>
      <c r="B23" s="40" t="s">
        <v>41</v>
      </c>
      <c r="C23" s="33">
        <v>1</v>
      </c>
      <c r="D23" s="38" t="s">
        <v>135</v>
      </c>
      <c r="E23" s="42" t="s">
        <v>153</v>
      </c>
      <c r="F23" s="42" t="s">
        <v>100</v>
      </c>
      <c r="G23" s="43" t="s">
        <v>99</v>
      </c>
      <c r="H23" s="33">
        <v>176</v>
      </c>
      <c r="I23" s="3" t="s">
        <v>3</v>
      </c>
      <c r="J23" s="5">
        <f t="shared" si="0"/>
        <v>176</v>
      </c>
    </row>
    <row r="24" spans="1:10" ht="84.75" customHeight="1">
      <c r="A24" s="39">
        <v>20</v>
      </c>
      <c r="B24" s="40" t="s">
        <v>42</v>
      </c>
      <c r="C24" s="33">
        <v>1</v>
      </c>
      <c r="D24" s="38" t="s">
        <v>136</v>
      </c>
      <c r="E24" s="42" t="s">
        <v>153</v>
      </c>
      <c r="F24" s="42" t="s">
        <v>103</v>
      </c>
      <c r="G24" s="43" t="s">
        <v>99</v>
      </c>
      <c r="H24" s="33">
        <v>107</v>
      </c>
      <c r="I24" s="3" t="s">
        <v>3</v>
      </c>
      <c r="J24" s="5">
        <f t="shared" si="0"/>
        <v>107</v>
      </c>
    </row>
    <row r="25" spans="1:10" ht="93.75" customHeight="1">
      <c r="A25" s="39">
        <v>21</v>
      </c>
      <c r="B25" s="40" t="s">
        <v>9</v>
      </c>
      <c r="C25" s="33">
        <v>1.6</v>
      </c>
      <c r="D25" s="38" t="s">
        <v>112</v>
      </c>
      <c r="E25" s="42" t="s">
        <v>153</v>
      </c>
      <c r="F25" s="42" t="s">
        <v>100</v>
      </c>
      <c r="G25" s="43" t="s">
        <v>99</v>
      </c>
      <c r="H25" s="33">
        <v>221</v>
      </c>
      <c r="I25" s="3" t="s">
        <v>10</v>
      </c>
      <c r="J25" s="5">
        <f t="shared" si="0"/>
        <v>353.6</v>
      </c>
    </row>
    <row r="26" spans="1:10" ht="79.5" customHeight="1">
      <c r="A26" s="39">
        <v>22</v>
      </c>
      <c r="B26" s="40" t="s">
        <v>11</v>
      </c>
      <c r="C26" s="33">
        <v>1.6</v>
      </c>
      <c r="D26" s="38" t="s">
        <v>113</v>
      </c>
      <c r="E26" s="42" t="s">
        <v>153</v>
      </c>
      <c r="F26" s="42" t="s">
        <v>103</v>
      </c>
      <c r="G26" s="43" t="s">
        <v>99</v>
      </c>
      <c r="H26" s="33">
        <v>185</v>
      </c>
      <c r="I26" s="3" t="s">
        <v>10</v>
      </c>
      <c r="J26" s="5">
        <f t="shared" si="0"/>
        <v>296</v>
      </c>
    </row>
    <row r="27" spans="1:10" ht="85.5" customHeight="1">
      <c r="A27" s="39">
        <v>23</v>
      </c>
      <c r="B27" s="40" t="s">
        <v>65</v>
      </c>
      <c r="C27" s="33">
        <v>3</v>
      </c>
      <c r="D27" s="38" t="s">
        <v>114</v>
      </c>
      <c r="E27" s="42" t="s">
        <v>153</v>
      </c>
      <c r="F27" s="42" t="s">
        <v>100</v>
      </c>
      <c r="G27" s="43" t="s">
        <v>99</v>
      </c>
      <c r="H27" s="33">
        <v>32</v>
      </c>
      <c r="I27" s="3" t="s">
        <v>3</v>
      </c>
      <c r="J27" s="5">
        <f t="shared" si="0"/>
        <v>96</v>
      </c>
    </row>
    <row r="28" spans="1:10" ht="83.25" customHeight="1">
      <c r="A28" s="39">
        <v>24</v>
      </c>
      <c r="B28" s="40" t="s">
        <v>66</v>
      </c>
      <c r="C28" s="33">
        <v>3</v>
      </c>
      <c r="D28" s="38" t="s">
        <v>115</v>
      </c>
      <c r="E28" s="42" t="s">
        <v>153</v>
      </c>
      <c r="F28" s="42" t="s">
        <v>100</v>
      </c>
      <c r="G28" s="43" t="s">
        <v>99</v>
      </c>
      <c r="H28" s="33">
        <v>32</v>
      </c>
      <c r="I28" s="3" t="s">
        <v>3</v>
      </c>
      <c r="J28" s="5">
        <f t="shared" si="0"/>
        <v>96</v>
      </c>
    </row>
    <row r="29" spans="1:10" ht="100.5" customHeight="1">
      <c r="A29" s="39">
        <v>25</v>
      </c>
      <c r="B29" s="40" t="s">
        <v>67</v>
      </c>
      <c r="C29" s="33">
        <v>600</v>
      </c>
      <c r="D29" s="38" t="s">
        <v>116</v>
      </c>
      <c r="E29" s="41" t="s">
        <v>153</v>
      </c>
      <c r="F29" s="42" t="s">
        <v>100</v>
      </c>
      <c r="G29" s="43" t="s">
        <v>99</v>
      </c>
      <c r="H29" s="33">
        <v>1</v>
      </c>
      <c r="I29" s="3" t="s">
        <v>17</v>
      </c>
      <c r="J29" s="5">
        <f t="shared" si="0"/>
        <v>600</v>
      </c>
    </row>
    <row r="30" spans="1:10" ht="91.5" customHeight="1">
      <c r="A30" s="39">
        <v>26</v>
      </c>
      <c r="B30" s="40" t="s">
        <v>68</v>
      </c>
      <c r="C30" s="33">
        <v>600</v>
      </c>
      <c r="D30" s="38" t="s">
        <v>117</v>
      </c>
      <c r="E30" s="41" t="s">
        <v>101</v>
      </c>
      <c r="F30" s="42" t="s">
        <v>104</v>
      </c>
      <c r="G30" s="43" t="s">
        <v>99</v>
      </c>
      <c r="H30" s="33">
        <v>1.02</v>
      </c>
      <c r="I30" s="3" t="s">
        <v>17</v>
      </c>
      <c r="J30" s="5">
        <f t="shared" si="0"/>
        <v>612</v>
      </c>
    </row>
    <row r="31" spans="1:10" ht="87" customHeight="1">
      <c r="A31" s="39">
        <v>27</v>
      </c>
      <c r="B31" s="40" t="s">
        <v>69</v>
      </c>
      <c r="C31" s="33">
        <v>2</v>
      </c>
      <c r="D31" s="38" t="s">
        <v>166</v>
      </c>
      <c r="E31" s="42" t="s">
        <v>153</v>
      </c>
      <c r="F31" s="42" t="s">
        <v>153</v>
      </c>
      <c r="G31" s="43" t="s">
        <v>99</v>
      </c>
      <c r="H31" s="33">
        <v>48</v>
      </c>
      <c r="I31" s="3" t="s">
        <v>3</v>
      </c>
      <c r="J31" s="5">
        <f t="shared" si="0"/>
        <v>96</v>
      </c>
    </row>
    <row r="32" spans="1:10" ht="84.75" customHeight="1">
      <c r="A32" s="39">
        <v>28</v>
      </c>
      <c r="B32" s="40" t="s">
        <v>70</v>
      </c>
      <c r="C32" s="33">
        <v>100</v>
      </c>
      <c r="D32" s="38" t="s">
        <v>167</v>
      </c>
      <c r="E32" s="41" t="s">
        <v>101</v>
      </c>
      <c r="F32" s="41" t="s">
        <v>101</v>
      </c>
      <c r="G32" s="43" t="s">
        <v>99</v>
      </c>
      <c r="H32" s="33">
        <v>4</v>
      </c>
      <c r="I32" s="3" t="s">
        <v>3</v>
      </c>
      <c r="J32" s="5">
        <f t="shared" si="0"/>
        <v>400</v>
      </c>
    </row>
    <row r="33" spans="1:10" ht="75.75" customHeight="1">
      <c r="A33" s="39">
        <v>29</v>
      </c>
      <c r="B33" s="40" t="s">
        <v>15</v>
      </c>
      <c r="C33" s="33">
        <v>4</v>
      </c>
      <c r="D33" s="38" t="s">
        <v>143</v>
      </c>
      <c r="E33" s="42" t="s">
        <v>153</v>
      </c>
      <c r="F33" s="42" t="s">
        <v>153</v>
      </c>
      <c r="G33" s="43" t="s">
        <v>99</v>
      </c>
      <c r="H33" s="33">
        <v>386</v>
      </c>
      <c r="I33" s="3" t="s">
        <v>3</v>
      </c>
      <c r="J33" s="5">
        <f t="shared" si="0"/>
        <v>1544</v>
      </c>
    </row>
    <row r="34" spans="1:10" ht="84.75" customHeight="1">
      <c r="A34" s="39">
        <v>30</v>
      </c>
      <c r="B34" s="40" t="s">
        <v>30</v>
      </c>
      <c r="C34" s="33">
        <v>3.1E-2</v>
      </c>
      <c r="D34" s="38" t="s">
        <v>168</v>
      </c>
      <c r="E34" s="41" t="s">
        <v>101</v>
      </c>
      <c r="F34" s="42" t="s">
        <v>101</v>
      </c>
      <c r="G34" s="43" t="s">
        <v>99</v>
      </c>
      <c r="H34" s="33">
        <v>3892.9</v>
      </c>
      <c r="I34" s="3" t="s">
        <v>7</v>
      </c>
      <c r="J34" s="5">
        <f t="shared" si="0"/>
        <v>120.6799</v>
      </c>
    </row>
    <row r="35" spans="1:10" ht="121.5" customHeight="1">
      <c r="A35" s="39">
        <v>31</v>
      </c>
      <c r="B35" s="40" t="s">
        <v>40</v>
      </c>
      <c r="C35" s="33">
        <v>1.2</v>
      </c>
      <c r="D35" s="38" t="s">
        <v>169</v>
      </c>
      <c r="E35" s="42" t="s">
        <v>153</v>
      </c>
      <c r="F35" s="42" t="s">
        <v>211</v>
      </c>
      <c r="G35" s="43" t="s">
        <v>99</v>
      </c>
      <c r="H35" s="33">
        <v>3426</v>
      </c>
      <c r="I35" s="3" t="s">
        <v>10</v>
      </c>
      <c r="J35" s="5">
        <f t="shared" si="0"/>
        <v>4111.2</v>
      </c>
    </row>
    <row r="36" spans="1:10" ht="100.5" customHeight="1">
      <c r="A36" s="39">
        <v>32</v>
      </c>
      <c r="B36" s="40" t="s">
        <v>71</v>
      </c>
      <c r="C36" s="33">
        <v>1</v>
      </c>
      <c r="D36" s="38" t="s">
        <v>170</v>
      </c>
      <c r="E36" s="42" t="s">
        <v>153</v>
      </c>
      <c r="F36" s="42" t="s">
        <v>153</v>
      </c>
      <c r="G36" s="43" t="s">
        <v>99</v>
      </c>
      <c r="H36" s="33">
        <v>507</v>
      </c>
      <c r="I36" s="3" t="s">
        <v>3</v>
      </c>
      <c r="J36" s="5">
        <f t="shared" si="0"/>
        <v>507</v>
      </c>
    </row>
    <row r="37" spans="1:10" ht="78.75" customHeight="1">
      <c r="A37" s="39">
        <v>33</v>
      </c>
      <c r="B37" s="40" t="s">
        <v>72</v>
      </c>
      <c r="C37" s="33">
        <v>6</v>
      </c>
      <c r="D37" s="38" t="s">
        <v>226</v>
      </c>
      <c r="E37" s="42" t="s">
        <v>153</v>
      </c>
      <c r="F37" s="42" t="s">
        <v>153</v>
      </c>
      <c r="G37" s="43" t="s">
        <v>99</v>
      </c>
      <c r="H37" s="33">
        <v>2055</v>
      </c>
      <c r="I37" s="3" t="s">
        <v>21</v>
      </c>
      <c r="J37" s="5">
        <f t="shared" si="0"/>
        <v>12330</v>
      </c>
    </row>
    <row r="38" spans="1:10" ht="94.5" customHeight="1">
      <c r="A38" s="39">
        <v>34</v>
      </c>
      <c r="B38" s="40" t="s">
        <v>30</v>
      </c>
      <c r="C38" s="33">
        <v>1</v>
      </c>
      <c r="D38" s="38" t="s">
        <v>168</v>
      </c>
      <c r="E38" s="41" t="s">
        <v>101</v>
      </c>
      <c r="F38" s="41" t="s">
        <v>101</v>
      </c>
      <c r="G38" s="43" t="s">
        <v>99</v>
      </c>
      <c r="H38" s="33">
        <v>3893</v>
      </c>
      <c r="I38" s="3" t="s">
        <v>7</v>
      </c>
      <c r="J38" s="5">
        <f t="shared" si="0"/>
        <v>3893</v>
      </c>
    </row>
    <row r="39" spans="1:10" ht="163.5" customHeight="1">
      <c r="A39" s="39">
        <v>35</v>
      </c>
      <c r="B39" s="40" t="s">
        <v>31</v>
      </c>
      <c r="C39" s="33">
        <v>9</v>
      </c>
      <c r="D39" s="38" t="s">
        <v>193</v>
      </c>
      <c r="E39" s="42" t="s">
        <v>153</v>
      </c>
      <c r="F39" s="42" t="s">
        <v>98</v>
      </c>
      <c r="G39" s="43" t="s">
        <v>99</v>
      </c>
      <c r="H39" s="33">
        <v>299</v>
      </c>
      <c r="I39" s="3" t="s">
        <v>3</v>
      </c>
      <c r="J39" s="5">
        <f t="shared" si="0"/>
        <v>2691</v>
      </c>
    </row>
    <row r="40" spans="1:10" ht="120" customHeight="1">
      <c r="A40" s="39">
        <v>36</v>
      </c>
      <c r="B40" s="40" t="s">
        <v>73</v>
      </c>
      <c r="C40" s="33">
        <v>3</v>
      </c>
      <c r="D40" s="38" t="s">
        <v>171</v>
      </c>
      <c r="E40" s="42" t="s">
        <v>153</v>
      </c>
      <c r="F40" s="42" t="s">
        <v>104</v>
      </c>
      <c r="G40" s="43" t="s">
        <v>99</v>
      </c>
      <c r="H40" s="33">
        <v>294</v>
      </c>
      <c r="I40" s="3" t="s">
        <v>3</v>
      </c>
      <c r="J40" s="5">
        <f t="shared" si="0"/>
        <v>882</v>
      </c>
    </row>
    <row r="41" spans="1:10" ht="154.5" customHeight="1">
      <c r="A41" s="39">
        <v>37</v>
      </c>
      <c r="B41" s="40" t="s">
        <v>33</v>
      </c>
      <c r="C41" s="33">
        <v>1.85</v>
      </c>
      <c r="D41" s="38" t="s">
        <v>172</v>
      </c>
      <c r="E41" s="42" t="s">
        <v>153</v>
      </c>
      <c r="F41" s="42" t="s">
        <v>159</v>
      </c>
      <c r="G41" s="43" t="s">
        <v>99</v>
      </c>
      <c r="H41" s="33">
        <v>2181</v>
      </c>
      <c r="I41" s="3" t="s">
        <v>10</v>
      </c>
      <c r="J41" s="5">
        <f t="shared" si="0"/>
        <v>4034.8500000000004</v>
      </c>
    </row>
    <row r="42" spans="1:10" ht="178.5" customHeight="1">
      <c r="A42" s="39">
        <v>38</v>
      </c>
      <c r="B42" s="40" t="s">
        <v>34</v>
      </c>
      <c r="C42" s="33">
        <v>1.85</v>
      </c>
      <c r="D42" s="38" t="s">
        <v>172</v>
      </c>
      <c r="E42" s="42" t="s">
        <v>153</v>
      </c>
      <c r="F42" s="42" t="s">
        <v>212</v>
      </c>
      <c r="G42" s="43" t="s">
        <v>99</v>
      </c>
      <c r="H42" s="33">
        <v>851</v>
      </c>
      <c r="I42" s="3" t="s">
        <v>10</v>
      </c>
      <c r="J42" s="5">
        <f t="shared" si="0"/>
        <v>1574.3500000000001</v>
      </c>
    </row>
    <row r="43" spans="1:10" ht="151.5" customHeight="1">
      <c r="A43" s="39">
        <v>39</v>
      </c>
      <c r="B43" s="40" t="s">
        <v>74</v>
      </c>
      <c r="C43" s="33">
        <v>1.85</v>
      </c>
      <c r="D43" s="44" t="s">
        <v>172</v>
      </c>
      <c r="E43" s="41" t="s">
        <v>153</v>
      </c>
      <c r="F43" s="42" t="s">
        <v>159</v>
      </c>
      <c r="G43" s="43" t="s">
        <v>99</v>
      </c>
      <c r="H43" s="33">
        <v>1293</v>
      </c>
      <c r="I43" s="3" t="s">
        <v>10</v>
      </c>
      <c r="J43" s="5">
        <f t="shared" si="0"/>
        <v>2392.0500000000002</v>
      </c>
    </row>
    <row r="44" spans="1:10" ht="151.5" customHeight="1">
      <c r="A44" s="39">
        <v>40</v>
      </c>
      <c r="B44" s="40" t="s">
        <v>75</v>
      </c>
      <c r="C44" s="33">
        <v>1.85</v>
      </c>
      <c r="D44" s="38" t="s">
        <v>173</v>
      </c>
      <c r="E44" s="41" t="s">
        <v>153</v>
      </c>
      <c r="F44" s="42" t="s">
        <v>212</v>
      </c>
      <c r="G44" s="43" t="s">
        <v>99</v>
      </c>
      <c r="H44" s="33">
        <v>482</v>
      </c>
      <c r="I44" s="3" t="s">
        <v>10</v>
      </c>
      <c r="J44" s="5">
        <f t="shared" si="0"/>
        <v>891.7</v>
      </c>
    </row>
    <row r="45" spans="1:10" ht="144.75" customHeight="1">
      <c r="A45" s="39">
        <v>41</v>
      </c>
      <c r="B45" s="40" t="s">
        <v>29</v>
      </c>
      <c r="C45" s="33">
        <v>21.27</v>
      </c>
      <c r="D45" s="38" t="s">
        <v>174</v>
      </c>
      <c r="E45" s="42" t="s">
        <v>153</v>
      </c>
      <c r="F45" s="42" t="s">
        <v>213</v>
      </c>
      <c r="G45" s="43" t="s">
        <v>99</v>
      </c>
      <c r="H45" s="33">
        <v>65</v>
      </c>
      <c r="I45" s="3" t="s">
        <v>28</v>
      </c>
      <c r="J45" s="5">
        <f t="shared" si="0"/>
        <v>1382.55</v>
      </c>
    </row>
    <row r="46" spans="1:10" ht="82.5" customHeight="1">
      <c r="A46" s="39">
        <v>42</v>
      </c>
      <c r="B46" s="40" t="s">
        <v>27</v>
      </c>
      <c r="C46" s="33">
        <v>125</v>
      </c>
      <c r="D46" s="38" t="s">
        <v>175</v>
      </c>
      <c r="E46" s="42" t="s">
        <v>153</v>
      </c>
      <c r="F46" s="42" t="s">
        <v>211</v>
      </c>
      <c r="G46" s="43" t="s">
        <v>99</v>
      </c>
      <c r="H46" s="33">
        <v>41</v>
      </c>
      <c r="I46" s="3" t="s">
        <v>28</v>
      </c>
      <c r="J46" s="5">
        <f t="shared" si="0"/>
        <v>5125</v>
      </c>
    </row>
    <row r="47" spans="1:10" ht="75.75" customHeight="1">
      <c r="A47" s="39">
        <v>43</v>
      </c>
      <c r="B47" s="40" t="s">
        <v>76</v>
      </c>
      <c r="C47" s="33">
        <v>100</v>
      </c>
      <c r="D47" s="38" t="s">
        <v>194</v>
      </c>
      <c r="E47" s="41" t="s">
        <v>101</v>
      </c>
      <c r="F47" s="41" t="s">
        <v>189</v>
      </c>
      <c r="G47" s="43" t="s">
        <v>99</v>
      </c>
      <c r="H47" s="33">
        <v>27</v>
      </c>
      <c r="I47" s="3" t="s">
        <v>3</v>
      </c>
      <c r="J47" s="5">
        <f t="shared" si="0"/>
        <v>2700</v>
      </c>
    </row>
    <row r="48" spans="1:10" ht="82.5" customHeight="1">
      <c r="A48" s="39">
        <v>44</v>
      </c>
      <c r="B48" s="40" t="s">
        <v>77</v>
      </c>
      <c r="C48" s="33">
        <v>3</v>
      </c>
      <c r="D48" s="38" t="s">
        <v>199</v>
      </c>
      <c r="E48" s="41" t="s">
        <v>101</v>
      </c>
      <c r="F48" s="41" t="s">
        <v>101</v>
      </c>
      <c r="G48" s="43" t="s">
        <v>99</v>
      </c>
      <c r="H48" s="33">
        <v>48</v>
      </c>
      <c r="I48" s="3" t="s">
        <v>3</v>
      </c>
      <c r="J48" s="5">
        <f t="shared" si="0"/>
        <v>144</v>
      </c>
    </row>
    <row r="49" spans="1:10" ht="77.25" customHeight="1">
      <c r="A49" s="39">
        <v>45</v>
      </c>
      <c r="B49" s="40" t="s">
        <v>32</v>
      </c>
      <c r="C49" s="33">
        <v>3</v>
      </c>
      <c r="D49" s="38" t="s">
        <v>195</v>
      </c>
      <c r="E49" s="41" t="s">
        <v>101</v>
      </c>
      <c r="F49" s="42" t="s">
        <v>159</v>
      </c>
      <c r="G49" s="43" t="s">
        <v>99</v>
      </c>
      <c r="H49" s="33">
        <v>142</v>
      </c>
      <c r="I49" s="3" t="s">
        <v>3</v>
      </c>
      <c r="J49" s="5">
        <f t="shared" si="0"/>
        <v>426</v>
      </c>
    </row>
    <row r="50" spans="1:10" ht="79.5" customHeight="1">
      <c r="A50" s="39">
        <v>46</v>
      </c>
      <c r="B50" s="40" t="s">
        <v>78</v>
      </c>
      <c r="C50" s="33">
        <v>3</v>
      </c>
      <c r="D50" s="38" t="s">
        <v>144</v>
      </c>
      <c r="E50" s="41" t="s">
        <v>101</v>
      </c>
      <c r="F50" s="42" t="s">
        <v>159</v>
      </c>
      <c r="G50" s="43" t="s">
        <v>99</v>
      </c>
      <c r="H50" s="33">
        <v>686</v>
      </c>
      <c r="I50" s="3" t="s">
        <v>3</v>
      </c>
      <c r="J50" s="5">
        <f t="shared" si="0"/>
        <v>2058</v>
      </c>
    </row>
    <row r="51" spans="1:10" ht="107.25" customHeight="1">
      <c r="A51" s="39">
        <v>47</v>
      </c>
      <c r="B51" s="40" t="s">
        <v>12</v>
      </c>
      <c r="C51" s="33">
        <v>4</v>
      </c>
      <c r="D51" s="38" t="s">
        <v>196</v>
      </c>
      <c r="E51" s="42" t="s">
        <v>154</v>
      </c>
      <c r="F51" s="42" t="s">
        <v>215</v>
      </c>
      <c r="G51" s="43" t="s">
        <v>99</v>
      </c>
      <c r="H51" s="33">
        <v>1234.2</v>
      </c>
      <c r="I51" s="3" t="s">
        <v>3</v>
      </c>
      <c r="J51" s="5">
        <f t="shared" si="0"/>
        <v>4936.8</v>
      </c>
    </row>
    <row r="52" spans="1:10" ht="72" customHeight="1">
      <c r="A52" s="39">
        <v>48</v>
      </c>
      <c r="B52" s="40" t="s">
        <v>25</v>
      </c>
      <c r="C52" s="33">
        <v>10</v>
      </c>
      <c r="D52" s="38" t="s">
        <v>145</v>
      </c>
      <c r="E52" s="42" t="s">
        <v>154</v>
      </c>
      <c r="F52" s="42" t="s">
        <v>153</v>
      </c>
      <c r="G52" s="43" t="s">
        <v>99</v>
      </c>
      <c r="H52" s="33">
        <v>105</v>
      </c>
      <c r="I52" s="3" t="s">
        <v>14</v>
      </c>
      <c r="J52" s="5">
        <f t="shared" si="0"/>
        <v>1050</v>
      </c>
    </row>
    <row r="53" spans="1:10" ht="81" customHeight="1">
      <c r="A53" s="39">
        <v>49</v>
      </c>
      <c r="B53" s="40" t="s">
        <v>79</v>
      </c>
      <c r="C53" s="33">
        <v>2</v>
      </c>
      <c r="D53" s="38" t="s">
        <v>176</v>
      </c>
      <c r="E53" s="42" t="s">
        <v>154</v>
      </c>
      <c r="F53" s="42" t="s">
        <v>153</v>
      </c>
      <c r="G53" s="43" t="s">
        <v>99</v>
      </c>
      <c r="H53" s="33">
        <v>30</v>
      </c>
      <c r="I53" s="3" t="s">
        <v>3</v>
      </c>
      <c r="J53" s="5">
        <f t="shared" si="0"/>
        <v>60</v>
      </c>
    </row>
    <row r="54" spans="1:10" ht="85.5" customHeight="1">
      <c r="A54" s="39">
        <v>50</v>
      </c>
      <c r="B54" s="40" t="s">
        <v>80</v>
      </c>
      <c r="C54" s="33">
        <v>2</v>
      </c>
      <c r="D54" s="38" t="s">
        <v>177</v>
      </c>
      <c r="E54" s="42" t="s">
        <v>154</v>
      </c>
      <c r="F54" s="42" t="s">
        <v>154</v>
      </c>
      <c r="G54" s="43" t="s">
        <v>99</v>
      </c>
      <c r="H54" s="33">
        <v>13</v>
      </c>
      <c r="I54" s="3" t="s">
        <v>3</v>
      </c>
      <c r="J54" s="5">
        <f t="shared" si="0"/>
        <v>26</v>
      </c>
    </row>
    <row r="55" spans="1:10" ht="83.25" customHeight="1">
      <c r="A55" s="39">
        <v>51</v>
      </c>
      <c r="B55" s="40" t="s">
        <v>81</v>
      </c>
      <c r="C55" s="33">
        <v>4</v>
      </c>
      <c r="D55" s="38" t="s">
        <v>197</v>
      </c>
      <c r="E55" s="42" t="s">
        <v>154</v>
      </c>
      <c r="F55" s="42" t="s">
        <v>154</v>
      </c>
      <c r="G55" s="43" t="s">
        <v>99</v>
      </c>
      <c r="H55" s="33">
        <v>130</v>
      </c>
      <c r="I55" s="3" t="s">
        <v>3</v>
      </c>
      <c r="J55" s="5">
        <f t="shared" si="0"/>
        <v>520</v>
      </c>
    </row>
    <row r="56" spans="1:10" ht="117" customHeight="1">
      <c r="A56" s="39">
        <v>52</v>
      </c>
      <c r="B56" s="40" t="s">
        <v>82</v>
      </c>
      <c r="C56" s="33">
        <v>2</v>
      </c>
      <c r="D56" s="38" t="s">
        <v>178</v>
      </c>
      <c r="E56" s="42" t="s">
        <v>154</v>
      </c>
      <c r="F56" s="42" t="s">
        <v>154</v>
      </c>
      <c r="G56" s="43" t="s">
        <v>99</v>
      </c>
      <c r="H56" s="33">
        <v>300</v>
      </c>
      <c r="I56" s="3" t="s">
        <v>3</v>
      </c>
      <c r="J56" s="5">
        <f t="shared" si="0"/>
        <v>600</v>
      </c>
    </row>
    <row r="57" spans="1:10" ht="74.25" customHeight="1">
      <c r="A57" s="39">
        <v>53</v>
      </c>
      <c r="B57" s="40" t="s">
        <v>83</v>
      </c>
      <c r="C57" s="33">
        <v>1</v>
      </c>
      <c r="D57" s="38" t="s">
        <v>179</v>
      </c>
      <c r="E57" s="42" t="s">
        <v>154</v>
      </c>
      <c r="F57" s="42" t="s">
        <v>154</v>
      </c>
      <c r="G57" s="43" t="s">
        <v>99</v>
      </c>
      <c r="H57" s="33">
        <v>2000</v>
      </c>
      <c r="I57" s="3" t="s">
        <v>3</v>
      </c>
      <c r="J57" s="5">
        <f t="shared" si="0"/>
        <v>2000</v>
      </c>
    </row>
    <row r="58" spans="1:10" ht="85.5" customHeight="1">
      <c r="A58" s="39">
        <v>54</v>
      </c>
      <c r="B58" s="40" t="s">
        <v>22</v>
      </c>
      <c r="C58" s="33">
        <v>1</v>
      </c>
      <c r="D58" s="38" t="s">
        <v>60</v>
      </c>
      <c r="E58" s="41" t="s">
        <v>101</v>
      </c>
      <c r="F58" s="41" t="s">
        <v>101</v>
      </c>
      <c r="G58" s="43" t="s">
        <v>99</v>
      </c>
      <c r="H58" s="33">
        <v>27629</v>
      </c>
      <c r="I58" s="3" t="s">
        <v>3</v>
      </c>
      <c r="J58" s="5">
        <f t="shared" si="0"/>
        <v>27629</v>
      </c>
    </row>
    <row r="59" spans="1:10" ht="87" customHeight="1">
      <c r="A59" s="39">
        <v>55</v>
      </c>
      <c r="B59" s="40" t="s">
        <v>59</v>
      </c>
      <c r="C59" s="33">
        <v>3.8879999999999999</v>
      </c>
      <c r="D59" s="38" t="s">
        <v>198</v>
      </c>
      <c r="E59" s="41" t="s">
        <v>190</v>
      </c>
      <c r="F59" s="42" t="s">
        <v>209</v>
      </c>
      <c r="G59" s="43" t="s">
        <v>99</v>
      </c>
      <c r="H59" s="33">
        <v>345</v>
      </c>
      <c r="I59" s="3" t="s">
        <v>7</v>
      </c>
      <c r="J59" s="5">
        <f t="shared" si="0"/>
        <v>1341.36</v>
      </c>
    </row>
    <row r="60" spans="1:10" ht="118.5" customHeight="1">
      <c r="A60" s="39">
        <v>56</v>
      </c>
      <c r="B60" s="40" t="s">
        <v>2</v>
      </c>
      <c r="C60" s="33">
        <v>3</v>
      </c>
      <c r="D60" s="38" t="s">
        <v>180</v>
      </c>
      <c r="E60" s="42" t="s">
        <v>190</v>
      </c>
      <c r="F60" s="42" t="s">
        <v>210</v>
      </c>
      <c r="G60" s="43" t="s">
        <v>99</v>
      </c>
      <c r="H60" s="33">
        <v>2400</v>
      </c>
      <c r="I60" s="3" t="s">
        <v>3</v>
      </c>
      <c r="J60" s="5">
        <f t="shared" si="0"/>
        <v>7200</v>
      </c>
    </row>
    <row r="61" spans="1:10" ht="90" customHeight="1">
      <c r="A61" s="39">
        <v>57</v>
      </c>
      <c r="B61" s="40" t="s">
        <v>8</v>
      </c>
      <c r="C61" s="40">
        <v>3</v>
      </c>
      <c r="D61" s="38" t="s">
        <v>147</v>
      </c>
      <c r="E61" s="42" t="s">
        <v>190</v>
      </c>
      <c r="F61" s="42" t="s">
        <v>214</v>
      </c>
      <c r="G61" s="43" t="s">
        <v>99</v>
      </c>
      <c r="H61" s="33">
        <v>407.29</v>
      </c>
      <c r="I61" s="3" t="s">
        <v>3</v>
      </c>
      <c r="J61" s="5">
        <f t="shared" si="0"/>
        <v>1221.8700000000001</v>
      </c>
    </row>
    <row r="62" spans="1:10" ht="35.25" customHeight="1">
      <c r="A62" s="55" t="s">
        <v>46</v>
      </c>
      <c r="B62" s="56"/>
      <c r="C62" s="56"/>
      <c r="D62" s="56"/>
      <c r="E62" s="56"/>
      <c r="F62" s="56"/>
      <c r="G62" s="56"/>
      <c r="H62" s="57"/>
      <c r="I62" s="37"/>
      <c r="J62" s="29">
        <f>SUM(J5:J61)</f>
        <v>204520.29989999998</v>
      </c>
    </row>
    <row r="63" spans="1:10" ht="23.25">
      <c r="A63" s="64" t="s">
        <v>120</v>
      </c>
      <c r="B63" s="65"/>
      <c r="C63" s="65"/>
      <c r="D63" s="66"/>
      <c r="E63" s="34"/>
      <c r="F63" s="34"/>
      <c r="G63" s="34"/>
      <c r="H63" s="34"/>
      <c r="I63" s="1"/>
      <c r="J63" s="14"/>
    </row>
    <row r="64" spans="1:10" ht="72">
      <c r="A64" s="39">
        <v>1</v>
      </c>
      <c r="B64" s="39" t="s">
        <v>19</v>
      </c>
      <c r="C64" s="39">
        <v>20</v>
      </c>
      <c r="D64" s="38" t="s">
        <v>181</v>
      </c>
      <c r="E64" s="42" t="s">
        <v>190</v>
      </c>
      <c r="F64" s="42" t="s">
        <v>190</v>
      </c>
      <c r="G64" s="43" t="s">
        <v>99</v>
      </c>
      <c r="H64" s="45">
        <v>91.25</v>
      </c>
      <c r="I64" s="1" t="s">
        <v>14</v>
      </c>
      <c r="J64" s="2">
        <f>C64*H64</f>
        <v>1825</v>
      </c>
    </row>
    <row r="65" spans="1:10" ht="117" customHeight="1">
      <c r="A65" s="39">
        <v>2</v>
      </c>
      <c r="B65" s="39" t="s">
        <v>26</v>
      </c>
      <c r="C65" s="39">
        <v>2</v>
      </c>
      <c r="D65" s="38" t="s">
        <v>182</v>
      </c>
      <c r="E65" s="42" t="s">
        <v>190</v>
      </c>
      <c r="F65" s="42" t="s">
        <v>217</v>
      </c>
      <c r="G65" s="43" t="s">
        <v>99</v>
      </c>
      <c r="H65" s="45">
        <v>3691.38</v>
      </c>
      <c r="I65" s="1" t="s">
        <v>3</v>
      </c>
      <c r="J65" s="2">
        <f t="shared" ref="J65:J85" si="1">C65*H65</f>
        <v>7382.76</v>
      </c>
    </row>
    <row r="66" spans="1:10" ht="75.75" customHeight="1">
      <c r="A66" s="39">
        <v>3</v>
      </c>
      <c r="B66" s="39" t="s">
        <v>106</v>
      </c>
      <c r="C66" s="39">
        <v>4</v>
      </c>
      <c r="D66" s="38" t="s">
        <v>118</v>
      </c>
      <c r="E66" s="42" t="s">
        <v>190</v>
      </c>
      <c r="F66" s="42" t="s">
        <v>216</v>
      </c>
      <c r="G66" s="43" t="s">
        <v>99</v>
      </c>
      <c r="H66" s="45">
        <v>1024</v>
      </c>
      <c r="I66" s="1" t="s">
        <v>84</v>
      </c>
      <c r="J66" s="2">
        <f t="shared" si="1"/>
        <v>4096</v>
      </c>
    </row>
    <row r="67" spans="1:10" ht="82.5" customHeight="1">
      <c r="A67" s="39">
        <v>4</v>
      </c>
      <c r="B67" s="39" t="s">
        <v>107</v>
      </c>
      <c r="C67" s="39">
        <v>4</v>
      </c>
      <c r="D67" s="36" t="s">
        <v>119</v>
      </c>
      <c r="E67" s="42" t="s">
        <v>190</v>
      </c>
      <c r="F67" s="42" t="s">
        <v>218</v>
      </c>
      <c r="G67" s="43" t="s">
        <v>99</v>
      </c>
      <c r="H67" s="45">
        <v>1024</v>
      </c>
      <c r="I67" s="1" t="s">
        <v>84</v>
      </c>
      <c r="J67" s="2">
        <f t="shared" si="1"/>
        <v>4096</v>
      </c>
    </row>
    <row r="68" spans="1:10" ht="290.25" customHeight="1">
      <c r="A68" s="39">
        <v>5</v>
      </c>
      <c r="B68" s="39" t="s">
        <v>121</v>
      </c>
      <c r="C68" s="39">
        <v>490</v>
      </c>
      <c r="D68" s="38" t="s">
        <v>206</v>
      </c>
      <c r="E68" s="42" t="s">
        <v>153</v>
      </c>
      <c r="F68" s="42" t="s">
        <v>219</v>
      </c>
      <c r="G68" s="43" t="s">
        <v>99</v>
      </c>
      <c r="H68" s="45">
        <v>1264.6400000000001</v>
      </c>
      <c r="I68" s="1" t="s">
        <v>17</v>
      </c>
      <c r="J68" s="2">
        <f t="shared" si="1"/>
        <v>619673.60000000009</v>
      </c>
    </row>
    <row r="69" spans="1:10" ht="109.5" customHeight="1">
      <c r="A69" s="39">
        <v>6</v>
      </c>
      <c r="B69" s="39" t="s">
        <v>15</v>
      </c>
      <c r="C69" s="39">
        <v>4</v>
      </c>
      <c r="D69" s="38" t="s">
        <v>183</v>
      </c>
      <c r="E69" s="42" t="s">
        <v>190</v>
      </c>
      <c r="F69" s="42" t="s">
        <v>190</v>
      </c>
      <c r="G69" s="43" t="s">
        <v>99</v>
      </c>
      <c r="H69" s="45">
        <v>386</v>
      </c>
      <c r="I69" s="1" t="s">
        <v>3</v>
      </c>
      <c r="J69" s="2">
        <f t="shared" si="1"/>
        <v>1544</v>
      </c>
    </row>
    <row r="70" spans="1:10" ht="117.75" customHeight="1">
      <c r="A70" s="39">
        <v>7</v>
      </c>
      <c r="B70" s="39" t="s">
        <v>20</v>
      </c>
      <c r="C70" s="39">
        <v>30</v>
      </c>
      <c r="D70" s="38" t="s">
        <v>184</v>
      </c>
      <c r="E70" s="42" t="s">
        <v>190</v>
      </c>
      <c r="F70" s="42" t="s">
        <v>190</v>
      </c>
      <c r="G70" s="43" t="s">
        <v>99</v>
      </c>
      <c r="H70" s="45">
        <v>243.53</v>
      </c>
      <c r="I70" s="1" t="s">
        <v>17</v>
      </c>
      <c r="J70" s="2">
        <f t="shared" si="1"/>
        <v>7305.9</v>
      </c>
    </row>
    <row r="71" spans="1:10" ht="120.75" customHeight="1">
      <c r="A71" s="39">
        <v>8</v>
      </c>
      <c r="B71" s="39" t="s">
        <v>122</v>
      </c>
      <c r="C71" s="39">
        <v>100</v>
      </c>
      <c r="D71" s="38" t="s">
        <v>223</v>
      </c>
      <c r="E71" s="41" t="s">
        <v>190</v>
      </c>
      <c r="F71" s="42" t="s">
        <v>220</v>
      </c>
      <c r="G71" s="43" t="s">
        <v>99</v>
      </c>
      <c r="H71" s="45">
        <v>303</v>
      </c>
      <c r="I71" s="1" t="s">
        <v>17</v>
      </c>
      <c r="J71" s="2">
        <f t="shared" si="1"/>
        <v>30300</v>
      </c>
    </row>
    <row r="72" spans="1:10" ht="58.5" customHeight="1">
      <c r="A72" s="39">
        <v>9</v>
      </c>
      <c r="B72" s="39" t="s">
        <v>108</v>
      </c>
      <c r="C72" s="45">
        <v>60</v>
      </c>
      <c r="D72" s="36" t="s">
        <v>148</v>
      </c>
      <c r="E72" s="41" t="s">
        <v>158</v>
      </c>
      <c r="F72" s="42" t="s">
        <v>101</v>
      </c>
      <c r="G72" s="43" t="s">
        <v>99</v>
      </c>
      <c r="H72" s="45">
        <v>800</v>
      </c>
      <c r="I72" s="1" t="s">
        <v>17</v>
      </c>
      <c r="J72" s="2">
        <f t="shared" si="1"/>
        <v>48000</v>
      </c>
    </row>
    <row r="73" spans="1:10" ht="85.5" customHeight="1">
      <c r="A73" s="39">
        <v>10</v>
      </c>
      <c r="B73" s="39" t="s">
        <v>123</v>
      </c>
      <c r="C73" s="39">
        <v>90</v>
      </c>
      <c r="D73" s="38" t="s">
        <v>149</v>
      </c>
      <c r="E73" s="41" t="s">
        <v>101</v>
      </c>
      <c r="F73" s="42" t="s">
        <v>221</v>
      </c>
      <c r="G73" s="43" t="s">
        <v>99</v>
      </c>
      <c r="H73" s="45">
        <v>1449.06</v>
      </c>
      <c r="I73" s="1" t="s">
        <v>17</v>
      </c>
      <c r="J73" s="2">
        <f t="shared" si="1"/>
        <v>130415.4</v>
      </c>
    </row>
    <row r="74" spans="1:10" ht="86.25" customHeight="1">
      <c r="A74" s="39">
        <v>11</v>
      </c>
      <c r="B74" s="39" t="s">
        <v>124</v>
      </c>
      <c r="C74" s="39">
        <v>3</v>
      </c>
      <c r="D74" s="38" t="s">
        <v>128</v>
      </c>
      <c r="E74" s="42" t="s">
        <v>190</v>
      </c>
      <c r="F74" s="42" t="s">
        <v>190</v>
      </c>
      <c r="G74" s="43" t="s">
        <v>99</v>
      </c>
      <c r="H74" s="45">
        <v>2745</v>
      </c>
      <c r="I74" s="1" t="s">
        <v>3</v>
      </c>
      <c r="J74" s="2">
        <f t="shared" si="1"/>
        <v>8235</v>
      </c>
    </row>
    <row r="75" spans="1:10" ht="120.75" customHeight="1">
      <c r="A75" s="39">
        <v>12</v>
      </c>
      <c r="B75" s="39" t="s">
        <v>125</v>
      </c>
      <c r="C75" s="39">
        <v>5</v>
      </c>
      <c r="D75" s="38" t="s">
        <v>200</v>
      </c>
      <c r="E75" s="42" t="s">
        <v>190</v>
      </c>
      <c r="F75" s="42" t="s">
        <v>98</v>
      </c>
      <c r="G75" s="43" t="s">
        <v>99</v>
      </c>
      <c r="H75" s="45">
        <v>484</v>
      </c>
      <c r="I75" s="1" t="s">
        <v>3</v>
      </c>
      <c r="J75" s="2">
        <f t="shared" si="1"/>
        <v>2420</v>
      </c>
    </row>
    <row r="76" spans="1:10" ht="81.75" customHeight="1">
      <c r="A76" s="39">
        <v>13</v>
      </c>
      <c r="B76" s="39" t="s">
        <v>4</v>
      </c>
      <c r="C76" s="39">
        <v>2</v>
      </c>
      <c r="D76" s="38" t="s">
        <v>201</v>
      </c>
      <c r="E76" s="42" t="s">
        <v>190</v>
      </c>
      <c r="F76" s="42" t="s">
        <v>210</v>
      </c>
      <c r="G76" s="43" t="s">
        <v>99</v>
      </c>
      <c r="H76" s="45">
        <v>3200</v>
      </c>
      <c r="I76" s="1" t="s">
        <v>3</v>
      </c>
      <c r="J76" s="2">
        <f t="shared" si="1"/>
        <v>6400</v>
      </c>
    </row>
    <row r="77" spans="1:10" ht="72">
      <c r="A77" s="39">
        <v>14</v>
      </c>
      <c r="B77" s="39" t="s">
        <v>126</v>
      </c>
      <c r="C77" s="39">
        <v>4</v>
      </c>
      <c r="D77" s="38" t="s">
        <v>202</v>
      </c>
      <c r="E77" s="42" t="s">
        <v>190</v>
      </c>
      <c r="F77" s="42" t="s">
        <v>220</v>
      </c>
      <c r="G77" s="43" t="s">
        <v>99</v>
      </c>
      <c r="H77" s="45">
        <v>698</v>
      </c>
      <c r="I77" s="1" t="s">
        <v>3</v>
      </c>
      <c r="J77" s="2">
        <f t="shared" si="1"/>
        <v>2792</v>
      </c>
    </row>
    <row r="78" spans="1:10" ht="106.5" customHeight="1">
      <c r="A78" s="39">
        <v>15</v>
      </c>
      <c r="B78" s="39" t="s">
        <v>12</v>
      </c>
      <c r="C78" s="39">
        <v>4</v>
      </c>
      <c r="D78" s="38" t="s">
        <v>203</v>
      </c>
      <c r="E78" s="42" t="s">
        <v>190</v>
      </c>
      <c r="F78" s="42" t="s">
        <v>215</v>
      </c>
      <c r="G78" s="43" t="s">
        <v>99</v>
      </c>
      <c r="H78" s="45">
        <v>1234.2</v>
      </c>
      <c r="I78" s="1" t="s">
        <v>3</v>
      </c>
      <c r="J78" s="2">
        <f t="shared" si="1"/>
        <v>4936.8</v>
      </c>
    </row>
    <row r="79" spans="1:10" ht="83.25" customHeight="1">
      <c r="A79" s="39">
        <v>16</v>
      </c>
      <c r="B79" s="39" t="s">
        <v>138</v>
      </c>
      <c r="C79" s="39">
        <v>2</v>
      </c>
      <c r="D79" s="38" t="s">
        <v>185</v>
      </c>
      <c r="E79" s="42" t="s">
        <v>190</v>
      </c>
      <c r="F79" s="42" t="s">
        <v>190</v>
      </c>
      <c r="G79" s="43" t="s">
        <v>99</v>
      </c>
      <c r="H79" s="45">
        <v>3725.45</v>
      </c>
      <c r="I79" s="1" t="s">
        <v>3</v>
      </c>
      <c r="J79" s="2">
        <f t="shared" si="1"/>
        <v>7450.9</v>
      </c>
    </row>
    <row r="80" spans="1:10" ht="87" customHeight="1">
      <c r="A80" s="39">
        <v>17</v>
      </c>
      <c r="B80" s="39" t="s">
        <v>18</v>
      </c>
      <c r="C80" s="39">
        <v>4</v>
      </c>
      <c r="D80" s="38" t="s">
        <v>204</v>
      </c>
      <c r="E80" s="42" t="s">
        <v>190</v>
      </c>
      <c r="F80" s="42" t="s">
        <v>190</v>
      </c>
      <c r="G80" s="43" t="s">
        <v>99</v>
      </c>
      <c r="H80" s="45">
        <v>2370.63</v>
      </c>
      <c r="I80" s="1" t="s">
        <v>3</v>
      </c>
      <c r="J80" s="2">
        <f t="shared" si="1"/>
        <v>9482.52</v>
      </c>
    </row>
    <row r="81" spans="1:10" ht="119.25" customHeight="1">
      <c r="A81" s="39">
        <v>18</v>
      </c>
      <c r="B81" s="39" t="s">
        <v>2</v>
      </c>
      <c r="C81" s="39">
        <v>2</v>
      </c>
      <c r="D81" s="38" t="s">
        <v>146</v>
      </c>
      <c r="E81" s="41" t="s">
        <v>190</v>
      </c>
      <c r="F81" s="42" t="s">
        <v>96</v>
      </c>
      <c r="G81" s="43" t="s">
        <v>99</v>
      </c>
      <c r="H81" s="45">
        <v>2400</v>
      </c>
      <c r="I81" s="1" t="s">
        <v>3</v>
      </c>
      <c r="J81" s="2">
        <f t="shared" si="1"/>
        <v>4800</v>
      </c>
    </row>
    <row r="82" spans="1:10" ht="82.5" customHeight="1">
      <c r="A82" s="39">
        <v>19</v>
      </c>
      <c r="B82" s="39" t="s">
        <v>5</v>
      </c>
      <c r="C82" s="39">
        <v>2</v>
      </c>
      <c r="D82" s="38" t="s">
        <v>151</v>
      </c>
      <c r="E82" s="41" t="s">
        <v>158</v>
      </c>
      <c r="F82" s="42" t="s">
        <v>222</v>
      </c>
      <c r="G82" s="43" t="s">
        <v>99</v>
      </c>
      <c r="H82" s="45">
        <v>700</v>
      </c>
      <c r="I82" s="1" t="s">
        <v>3</v>
      </c>
      <c r="J82" s="2">
        <f t="shared" si="1"/>
        <v>1400</v>
      </c>
    </row>
    <row r="83" spans="1:10" ht="74.25" customHeight="1">
      <c r="A83" s="39">
        <v>20</v>
      </c>
      <c r="B83" s="39" t="s">
        <v>6</v>
      </c>
      <c r="C83" s="39">
        <v>1.6</v>
      </c>
      <c r="D83" s="38" t="s">
        <v>186</v>
      </c>
      <c r="E83" s="41" t="s">
        <v>158</v>
      </c>
      <c r="F83" s="41" t="s">
        <v>158</v>
      </c>
      <c r="G83" s="43" t="s">
        <v>99</v>
      </c>
      <c r="H83" s="45">
        <v>6579</v>
      </c>
      <c r="I83" s="1" t="s">
        <v>7</v>
      </c>
      <c r="J83" s="2">
        <f t="shared" si="1"/>
        <v>10526.400000000001</v>
      </c>
    </row>
    <row r="84" spans="1:10" ht="78.75" customHeight="1">
      <c r="A84" s="39">
        <v>21</v>
      </c>
      <c r="B84" s="39" t="s">
        <v>127</v>
      </c>
      <c r="C84" s="39">
        <v>2</v>
      </c>
      <c r="D84" s="38" t="s">
        <v>152</v>
      </c>
      <c r="E84" s="42" t="s">
        <v>190</v>
      </c>
      <c r="F84" s="42" t="s">
        <v>190</v>
      </c>
      <c r="G84" s="43" t="s">
        <v>99</v>
      </c>
      <c r="H84" s="45">
        <v>2789</v>
      </c>
      <c r="I84" s="1" t="s">
        <v>3</v>
      </c>
      <c r="J84" s="2">
        <f t="shared" si="1"/>
        <v>5578</v>
      </c>
    </row>
    <row r="85" spans="1:10" ht="119.25" customHeight="1">
      <c r="A85" s="39">
        <v>22</v>
      </c>
      <c r="B85" s="39" t="s">
        <v>12</v>
      </c>
      <c r="C85" s="39">
        <v>2</v>
      </c>
      <c r="D85" s="38" t="s">
        <v>205</v>
      </c>
      <c r="E85" s="42" t="s">
        <v>190</v>
      </c>
      <c r="F85" s="42" t="s">
        <v>215</v>
      </c>
      <c r="G85" s="43" t="s">
        <v>99</v>
      </c>
      <c r="H85" s="45">
        <v>1234.2</v>
      </c>
      <c r="I85" s="1" t="s">
        <v>3</v>
      </c>
      <c r="J85" s="2">
        <f t="shared" si="1"/>
        <v>2468.4</v>
      </c>
    </row>
    <row r="86" spans="1:10" ht="23.25" customHeight="1">
      <c r="A86" s="55" t="s">
        <v>46</v>
      </c>
      <c r="B86" s="56"/>
      <c r="C86" s="56"/>
      <c r="D86" s="56"/>
      <c r="E86" s="56"/>
      <c r="F86" s="56"/>
      <c r="G86" s="56"/>
      <c r="H86" s="57"/>
      <c r="I86" s="37"/>
      <c r="J86" s="30">
        <f>SUM(J64:J85)</f>
        <v>921128.68000000028</v>
      </c>
    </row>
    <row r="87" spans="1:10" ht="25.5" customHeight="1">
      <c r="A87" s="48" t="s">
        <v>86</v>
      </c>
      <c r="B87" s="48"/>
      <c r="C87" s="48"/>
      <c r="D87" s="48"/>
      <c r="E87" s="34"/>
      <c r="F87" s="34"/>
      <c r="G87" s="34"/>
      <c r="H87" s="34"/>
      <c r="I87" s="1"/>
      <c r="J87" s="14"/>
    </row>
    <row r="88" spans="1:10" ht="79.5" customHeight="1">
      <c r="A88" s="39">
        <v>1</v>
      </c>
      <c r="B88" s="39" t="s">
        <v>47</v>
      </c>
      <c r="C88" s="39">
        <v>4</v>
      </c>
      <c r="D88" s="36" t="s">
        <v>48</v>
      </c>
      <c r="E88" s="33" t="s">
        <v>101</v>
      </c>
      <c r="F88" s="33" t="s">
        <v>101</v>
      </c>
      <c r="G88" s="43" t="s">
        <v>99</v>
      </c>
      <c r="H88" s="45">
        <v>2200</v>
      </c>
      <c r="I88" s="46" t="s">
        <v>49</v>
      </c>
      <c r="J88" s="47">
        <f>C88*H88</f>
        <v>8800</v>
      </c>
    </row>
    <row r="89" spans="1:10" ht="85.5" customHeight="1">
      <c r="A89" s="39">
        <v>2</v>
      </c>
      <c r="B89" s="39" t="s">
        <v>50</v>
      </c>
      <c r="C89" s="39">
        <v>15.75</v>
      </c>
      <c r="D89" s="36" t="s">
        <v>51</v>
      </c>
      <c r="E89" s="33" t="s">
        <v>101</v>
      </c>
      <c r="F89" s="33" t="s">
        <v>101</v>
      </c>
      <c r="G89" s="43" t="s">
        <v>99</v>
      </c>
      <c r="H89" s="45">
        <v>513</v>
      </c>
      <c r="I89" s="46" t="s">
        <v>7</v>
      </c>
      <c r="J89" s="47">
        <f t="shared" ref="J89:J95" si="2">C89*H89</f>
        <v>8079.75</v>
      </c>
    </row>
    <row r="90" spans="1:10" ht="78" customHeight="1">
      <c r="A90" s="39">
        <v>3</v>
      </c>
      <c r="B90" s="39" t="s">
        <v>52</v>
      </c>
      <c r="C90" s="39">
        <v>22.7</v>
      </c>
      <c r="D90" s="36" t="s">
        <v>53</v>
      </c>
      <c r="E90" s="33" t="s">
        <v>101</v>
      </c>
      <c r="F90" s="33" t="s">
        <v>101</v>
      </c>
      <c r="G90" s="43" t="s">
        <v>99</v>
      </c>
      <c r="H90" s="45">
        <v>5829</v>
      </c>
      <c r="I90" s="46" t="s">
        <v>7</v>
      </c>
      <c r="J90" s="47">
        <f t="shared" si="2"/>
        <v>132318.29999999999</v>
      </c>
    </row>
    <row r="91" spans="1:10" ht="98.25" customHeight="1">
      <c r="A91" s="39">
        <v>4</v>
      </c>
      <c r="B91" s="39" t="s">
        <v>56</v>
      </c>
      <c r="C91" s="39">
        <v>22.4</v>
      </c>
      <c r="D91" s="36" t="s">
        <v>57</v>
      </c>
      <c r="E91" s="33" t="s">
        <v>101</v>
      </c>
      <c r="F91" s="33" t="s">
        <v>101</v>
      </c>
      <c r="G91" s="43" t="s">
        <v>99</v>
      </c>
      <c r="H91" s="45">
        <v>2310</v>
      </c>
      <c r="I91" s="46" t="s">
        <v>58</v>
      </c>
      <c r="J91" s="47">
        <f t="shared" si="2"/>
        <v>51744</v>
      </c>
    </row>
    <row r="92" spans="1:10" ht="81" customHeight="1">
      <c r="A92" s="39">
        <v>5</v>
      </c>
      <c r="B92" s="39" t="s">
        <v>129</v>
      </c>
      <c r="C92" s="39">
        <v>1</v>
      </c>
      <c r="D92" s="36" t="s">
        <v>132</v>
      </c>
      <c r="E92" s="33" t="s">
        <v>101</v>
      </c>
      <c r="F92" s="33" t="s">
        <v>101</v>
      </c>
      <c r="G92" s="43" t="s">
        <v>99</v>
      </c>
      <c r="H92" s="45">
        <v>1510</v>
      </c>
      <c r="I92" s="46" t="s">
        <v>3</v>
      </c>
      <c r="J92" s="47">
        <f t="shared" si="2"/>
        <v>1510</v>
      </c>
    </row>
    <row r="93" spans="1:10" ht="76.5" customHeight="1">
      <c r="A93" s="39">
        <v>6</v>
      </c>
      <c r="B93" s="39" t="s">
        <v>130</v>
      </c>
      <c r="C93" s="39">
        <v>1</v>
      </c>
      <c r="D93" s="36" t="s">
        <v>133</v>
      </c>
      <c r="E93" s="33" t="s">
        <v>101</v>
      </c>
      <c r="F93" s="33" t="s">
        <v>101</v>
      </c>
      <c r="G93" s="43" t="s">
        <v>99</v>
      </c>
      <c r="H93" s="45">
        <v>8200</v>
      </c>
      <c r="I93" s="46" t="s">
        <v>3</v>
      </c>
      <c r="J93" s="47">
        <f t="shared" si="2"/>
        <v>8200</v>
      </c>
    </row>
    <row r="94" spans="1:10" ht="76.5" customHeight="1">
      <c r="A94" s="39">
        <v>7</v>
      </c>
      <c r="B94" s="39" t="s">
        <v>54</v>
      </c>
      <c r="C94" s="39">
        <v>50</v>
      </c>
      <c r="D94" s="36" t="s">
        <v>55</v>
      </c>
      <c r="E94" s="33" t="s">
        <v>101</v>
      </c>
      <c r="F94" s="33" t="s">
        <v>101</v>
      </c>
      <c r="G94" s="43" t="s">
        <v>99</v>
      </c>
      <c r="H94" s="45">
        <v>715</v>
      </c>
      <c r="I94" s="46" t="s">
        <v>7</v>
      </c>
      <c r="J94" s="47">
        <f t="shared" si="2"/>
        <v>35750</v>
      </c>
    </row>
    <row r="95" spans="1:10" ht="81.75" customHeight="1">
      <c r="A95" s="39">
        <v>8</v>
      </c>
      <c r="B95" s="39" t="s">
        <v>131</v>
      </c>
      <c r="C95" s="39">
        <v>12.36</v>
      </c>
      <c r="D95" s="36" t="s">
        <v>134</v>
      </c>
      <c r="E95" s="33" t="s">
        <v>101</v>
      </c>
      <c r="F95" s="33" t="s">
        <v>101</v>
      </c>
      <c r="G95" s="43" t="s">
        <v>99</v>
      </c>
      <c r="H95" s="45">
        <v>2041</v>
      </c>
      <c r="I95" s="46" t="s">
        <v>7</v>
      </c>
      <c r="J95" s="47">
        <f t="shared" si="2"/>
        <v>25226.76</v>
      </c>
    </row>
    <row r="96" spans="1:10" ht="24" customHeight="1">
      <c r="A96" s="49" t="s">
        <v>46</v>
      </c>
      <c r="B96" s="50"/>
      <c r="C96" s="50"/>
      <c r="D96" s="51"/>
      <c r="E96" s="34"/>
      <c r="F96" s="34"/>
      <c r="G96" s="34"/>
      <c r="H96" s="35"/>
      <c r="I96" s="13"/>
      <c r="J96" s="18">
        <f>SUM(J88:J95)</f>
        <v>271628.81</v>
      </c>
    </row>
    <row r="97" spans="1:10">
      <c r="A97" s="20"/>
      <c r="B97" s="16"/>
      <c r="C97" s="16"/>
      <c r="D97" s="8"/>
      <c r="E97" s="9"/>
      <c r="F97" s="9"/>
      <c r="G97" s="9"/>
      <c r="H97" s="9"/>
      <c r="I97" s="9"/>
      <c r="J97" s="15"/>
    </row>
    <row r="98" spans="1:10">
      <c r="A98" s="20"/>
      <c r="B98" s="16"/>
      <c r="C98" s="16"/>
      <c r="D98" s="8"/>
      <c r="E98" s="9"/>
      <c r="F98" s="9"/>
      <c r="G98" s="9"/>
      <c r="H98" s="9"/>
      <c r="I98" s="9"/>
      <c r="J98" s="15"/>
    </row>
    <row r="99" spans="1:10" ht="20.25">
      <c r="A99" s="20"/>
      <c r="B99" s="16"/>
      <c r="C99" s="16"/>
      <c r="D99" s="22" t="s">
        <v>85</v>
      </c>
      <c r="E99" s="52">
        <f>J62+J86+J96</f>
        <v>1397277.7899000002</v>
      </c>
      <c r="F99" s="52"/>
      <c r="G99" s="26"/>
      <c r="H99" s="9"/>
      <c r="I99" s="9"/>
      <c r="J99" s="15"/>
    </row>
    <row r="100" spans="1:10" ht="20.25">
      <c r="A100" s="20"/>
      <c r="B100" s="16"/>
      <c r="C100" s="16"/>
      <c r="D100" s="23" t="s">
        <v>87</v>
      </c>
      <c r="E100" s="53">
        <f>E99*18%</f>
        <v>251510.00218200003</v>
      </c>
      <c r="F100" s="53"/>
      <c r="G100" s="27"/>
      <c r="H100" s="9"/>
      <c r="I100" s="9"/>
      <c r="J100" s="15"/>
    </row>
    <row r="101" spans="1:10" ht="20.25">
      <c r="A101" s="20"/>
      <c r="B101" s="16"/>
      <c r="C101" s="16"/>
      <c r="D101" s="22" t="s">
        <v>88</v>
      </c>
      <c r="E101" s="54">
        <f>E99+E100</f>
        <v>1648787.7920820003</v>
      </c>
      <c r="F101" s="54"/>
      <c r="G101" s="31"/>
      <c r="H101" s="9"/>
      <c r="I101" s="9"/>
      <c r="J101" s="15"/>
    </row>
    <row r="102" spans="1:10" ht="21">
      <c r="E102" s="32"/>
      <c r="F102" s="32"/>
    </row>
  </sheetData>
  <mergeCells count="11">
    <mergeCell ref="A86:H86"/>
    <mergeCell ref="A1:J1"/>
    <mergeCell ref="A2:J2"/>
    <mergeCell ref="A3:D3"/>
    <mergeCell ref="A62:H62"/>
    <mergeCell ref="A63:D63"/>
    <mergeCell ref="A87:D87"/>
    <mergeCell ref="A96:D96"/>
    <mergeCell ref="E99:F99"/>
    <mergeCell ref="E100:F100"/>
    <mergeCell ref="E101:F101"/>
  </mergeCells>
  <hyperlinks>
    <hyperlink ref="D100" r:id="rId1"/>
  </hyperlinks>
  <pageMargins left="0.7" right="0.7" top="0.75" bottom="0.75" header="0.3" footer="0.3"/>
  <pageSetup paperSize="5" scale="46" fitToHeight="5" orientation="portrait"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T-2532-07-05-01-02-005 (2)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2026-01-05T12:49:59Z</dcterms:modified>
</cp:coreProperties>
</file>